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72" yWindow="-96" windowWidth="16608" windowHeight="7656" tabRatio="80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2,13" sheetId="94" r:id="rId12"/>
    <sheet name="14,15" sheetId="95" r:id="rId13"/>
    <sheet name="16,17" sheetId="96" r:id="rId14"/>
    <sheet name="18" sheetId="97" r:id="rId15"/>
    <sheet name="19" sheetId="26" r:id="rId16"/>
    <sheet name="20" sheetId="64" r:id="rId17"/>
    <sheet name="21" sheetId="29" r:id="rId18"/>
    <sheet name="22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88" r:id="rId54"/>
    <sheet name="59" sheetId="53" r:id="rId55"/>
    <sheet name="60" sheetId="54" r:id="rId56"/>
    <sheet name="61" sheetId="55" r:id="rId57"/>
    <sheet name="Fuentes" sheetId="56" r:id="rId58"/>
    <sheet name="Contraportada" sheetId="92" r:id="rId59"/>
  </sheets>
  <definedNames>
    <definedName name="_ftn1" localSheetId="8">'9'!#REF!</definedName>
    <definedName name="_ftnref1" localSheetId="8">'9'!#REF!</definedName>
    <definedName name="_xlnm.Print_Area" localSheetId="2">'1'!$A$1:$J$67</definedName>
    <definedName name="_xlnm.Print_Area" localSheetId="9">'10'!$A$1:$O$52</definedName>
    <definedName name="_xlnm.Print_Area" localSheetId="10">'11,12'!$A$1:$T$44</definedName>
    <definedName name="_xlnm.Print_Area" localSheetId="11">'12,13'!$A$1:$W$43</definedName>
    <definedName name="_xlnm.Print_Area" localSheetId="12">'14,15'!$A$1:$Z$41</definedName>
    <definedName name="_xlnm.Print_Area" localSheetId="13">'16,17'!$A$1:$AC$41</definedName>
    <definedName name="_xlnm.Print_Area" localSheetId="14">'18'!$A$1:$O$42</definedName>
    <definedName name="_xlnm.Print_Area" localSheetId="15">'19'!$A$1:$J$62</definedName>
    <definedName name="_xlnm.Print_Area" localSheetId="3">'2'!$A$1:$J$45</definedName>
    <definedName name="_xlnm.Print_Area" localSheetId="16">'20'!$A$1:$J$52</definedName>
    <definedName name="_xlnm.Print_Area" localSheetId="17">'21'!$A$1:$J$40</definedName>
    <definedName name="_xlnm.Print_Area" localSheetId="18">'22'!$A$1:$J$40</definedName>
    <definedName name="_xlnm.Print_Area" localSheetId="19">'24'!$A$1:$G$60</definedName>
    <definedName name="_xlnm.Print_Area" localSheetId="20">'25'!$A$1:$H$59</definedName>
    <definedName name="_xlnm.Print_Area" localSheetId="21">'26'!$A$1:$G$60</definedName>
    <definedName name="_xlnm.Print_Area" localSheetId="22">'27'!$A$1:$G$59</definedName>
    <definedName name="_xlnm.Print_Area" localSheetId="23">'28'!$A$1:$I$61</definedName>
    <definedName name="_xlnm.Print_Area" localSheetId="24">'29'!$A$1:$I$60</definedName>
    <definedName name="_xlnm.Print_Area" localSheetId="4">'3'!$A$1:$J$70</definedName>
    <definedName name="_xlnm.Print_Area" localSheetId="25">'30'!$A$1:$I$61</definedName>
    <definedName name="_xlnm.Print_Area" localSheetId="26">'31'!$A$1:$I$60</definedName>
    <definedName name="_xlnm.Print_Area" localSheetId="27">'32'!$A$1:$H$58</definedName>
    <definedName name="_xlnm.Print_Area" localSheetId="28">'33'!$A$1:$H$58</definedName>
    <definedName name="_xlnm.Print_Area" localSheetId="29">'34'!$A$1:$I$43</definedName>
    <definedName name="_xlnm.Print_Area" localSheetId="30">'35'!$A$1:$I$43</definedName>
    <definedName name="_xlnm.Print_Area" localSheetId="31">'36'!$A$1:$I$43</definedName>
    <definedName name="_xlnm.Print_Area" localSheetId="32">'37'!$A$1:$I$37</definedName>
    <definedName name="_xlnm.Print_Area" localSheetId="33">'38'!$A$1:$I$43</definedName>
    <definedName name="_xlnm.Print_Area" localSheetId="34">'39'!$A$1:$I$42</definedName>
    <definedName name="_xlnm.Print_Area" localSheetId="5">'4,5'!$A$1:$R$48</definedName>
    <definedName name="_xlnm.Print_Area" localSheetId="35">'40'!$A$1:$I$43</definedName>
    <definedName name="_xlnm.Print_Area" localSheetId="36">'41'!$A$1:$I$37</definedName>
    <definedName name="_xlnm.Print_Area" localSheetId="37">'42'!$A$1:$I$42</definedName>
    <definedName name="_xlnm.Print_Area" localSheetId="38">'43'!$A$1:$I$43</definedName>
    <definedName name="_xlnm.Print_Area" localSheetId="39">'44'!$A$1:$I$40</definedName>
    <definedName name="_xlnm.Print_Area" localSheetId="40">'45'!$A$1:$I$37</definedName>
    <definedName name="_xlnm.Print_Area" localSheetId="41">'46'!$A$1:$I$44</definedName>
    <definedName name="_xlnm.Print_Area" localSheetId="42">'47'!$A$1:$I$46</definedName>
    <definedName name="_xlnm.Print_Area" localSheetId="43">'48'!$A$1:$I$47</definedName>
    <definedName name="_xlnm.Print_Area" localSheetId="44">'49'!$A$1:$I$43</definedName>
    <definedName name="_xlnm.Print_Area" localSheetId="45">'50'!$A$1:$I$40</definedName>
    <definedName name="_xlnm.Print_Area" localSheetId="46">'51'!$A$1:$I$44</definedName>
    <definedName name="_xlnm.Print_Area" localSheetId="47">'52'!$A$1:$I$44</definedName>
    <definedName name="_xlnm.Print_Area" localSheetId="48">'53'!$A$1:$I$40</definedName>
    <definedName name="_xlnm.Print_Area" localSheetId="49">'54'!$A$1:$I$48</definedName>
    <definedName name="_xlnm.Print_Area" localSheetId="50">'55'!$A$1:$I$63</definedName>
    <definedName name="_xlnm.Print_Area" localSheetId="51">'56'!$A$1:$J$52</definedName>
    <definedName name="_xlnm.Print_Area" localSheetId="52">'57'!$A$1:$J$61</definedName>
    <definedName name="_xlnm.Print_Area" localSheetId="53">'58'!$A$1:$I$70</definedName>
    <definedName name="_xlnm.Print_Area" localSheetId="54">'59'!$A$1:$O$60</definedName>
    <definedName name="_xlnm.Print_Area" localSheetId="6">'6,7'!$A$1:$S$56</definedName>
    <definedName name="_xlnm.Print_Area" localSheetId="55">'60'!$A$1:$O$57</definedName>
    <definedName name="_xlnm.Print_Area" localSheetId="56">'61'!$A$1:$O$46</definedName>
    <definedName name="_xlnm.Print_Area" localSheetId="7">'8'!$A$1:$N$75</definedName>
    <definedName name="_xlnm.Print_Area" localSheetId="8">'9'!$A$1:$I$37</definedName>
    <definedName name="_xlnm.Print_Area" localSheetId="1">Contenido!$A$2:$E$79</definedName>
    <definedName name="_xlnm.Print_Area" localSheetId="58">Contraportada!$A$1:$J$67</definedName>
    <definedName name="_xlnm.Print_Area" localSheetId="57">Fuentes!$A$1:$L$30</definedName>
    <definedName name="_xlnm.Print_Area" localSheetId="0">Portada!$A$1:$J$68</definedName>
    <definedName name="OLE_LINK14" localSheetId="10">'11,12'!$B$5</definedName>
    <definedName name="OLE_LINK14" localSheetId="11">'12,13'!#REF!</definedName>
    <definedName name="OLE_LINK32" localSheetId="53">'58'!$B$5</definedName>
    <definedName name="Z_C6DB9338_125F_4216_B781_9736B7EB9E61_.wvu.PrintArea" localSheetId="2" hidden="1">'1'!$A$1:$F$34</definedName>
    <definedName name="Z_C6DB9338_125F_4216_B781_9736B7EB9E61_.wvu.PrintArea" localSheetId="9" hidden="1">'10'!$B$2:$O$52</definedName>
    <definedName name="Z_C6DB9338_125F_4216_B781_9736B7EB9E61_.wvu.PrintArea" localSheetId="10" hidden="1">'11,12'!$B$1:$S$44</definedName>
    <definedName name="Z_C6DB9338_125F_4216_B781_9736B7EB9E61_.wvu.PrintArea" localSheetId="11" hidden="1">'12,13'!$B$1:$S$1</definedName>
    <definedName name="Z_C6DB9338_125F_4216_B781_9736B7EB9E61_.wvu.PrintArea" localSheetId="12" hidden="1">'14,15'!$B$2:$M$36</definedName>
    <definedName name="Z_C6DB9338_125F_4216_B781_9736B7EB9E61_.wvu.PrintArea" localSheetId="13" hidden="1">'16,17'!$B$2:$M$36</definedName>
    <definedName name="Z_C6DB9338_125F_4216_B781_9736B7EB9E61_.wvu.PrintArea" localSheetId="14" hidden="1">'18'!$A$1:$N$42</definedName>
    <definedName name="Z_C6DB9338_125F_4216_B781_9736B7EB9E61_.wvu.PrintArea" localSheetId="15" hidden="1">'19'!$A$1:$I$63</definedName>
    <definedName name="Z_C6DB9338_125F_4216_B781_9736B7EB9E61_.wvu.PrintArea" localSheetId="3" hidden="1">'2'!$A$2:$J$27</definedName>
    <definedName name="Z_C6DB9338_125F_4216_B781_9736B7EB9E61_.wvu.PrintArea" localSheetId="16" hidden="1">'20'!$A$1:$J$52</definedName>
    <definedName name="Z_C6DB9338_125F_4216_B781_9736B7EB9E61_.wvu.PrintArea" localSheetId="17" hidden="1">'21'!$A$1:$J$40</definedName>
    <definedName name="Z_C6DB9338_125F_4216_B781_9736B7EB9E61_.wvu.PrintArea" localSheetId="18" hidden="1">'22'!$A$1:$J$40</definedName>
    <definedName name="Z_C6DB9338_125F_4216_B781_9736B7EB9E61_.wvu.PrintArea" localSheetId="19" hidden="1">'24'!$A$1:$G$60</definedName>
    <definedName name="Z_C6DB9338_125F_4216_B781_9736B7EB9E61_.wvu.PrintArea" localSheetId="20" hidden="1">'25'!$A$1:$H$59</definedName>
    <definedName name="Z_C6DB9338_125F_4216_B781_9736B7EB9E61_.wvu.PrintArea" localSheetId="21" hidden="1">'26'!$A$1:$G$60</definedName>
    <definedName name="Z_C6DB9338_125F_4216_B781_9736B7EB9E61_.wvu.PrintArea" localSheetId="22" hidden="1">'27'!$A$1:$G$59</definedName>
    <definedName name="Z_C6DB9338_125F_4216_B781_9736B7EB9E61_.wvu.PrintArea" localSheetId="23" hidden="1">'28'!$A$1:$H$61</definedName>
    <definedName name="Z_C6DB9338_125F_4216_B781_9736B7EB9E61_.wvu.PrintArea" localSheetId="24" hidden="1">'29'!$A$1:$H$60</definedName>
    <definedName name="Z_C6DB9338_125F_4216_B781_9736B7EB9E61_.wvu.PrintArea" localSheetId="4" hidden="1">'3'!$A$2:$J$24</definedName>
    <definedName name="Z_C6DB9338_125F_4216_B781_9736B7EB9E61_.wvu.PrintArea" localSheetId="25" hidden="1">'30'!$A$1:$H$61</definedName>
    <definedName name="Z_C6DB9338_125F_4216_B781_9736B7EB9E61_.wvu.PrintArea" localSheetId="26" hidden="1">'31'!$A$1:$H$60</definedName>
    <definedName name="Z_C6DB9338_125F_4216_B781_9736B7EB9E61_.wvu.PrintArea" localSheetId="27" hidden="1">'32'!$A$1:$G$58</definedName>
    <definedName name="Z_C6DB9338_125F_4216_B781_9736B7EB9E61_.wvu.PrintArea" localSheetId="28" hidden="1">'33'!$A$1:$H$58</definedName>
    <definedName name="Z_C6DB9338_125F_4216_B781_9736B7EB9E61_.wvu.PrintArea" localSheetId="29" hidden="1">'34'!$A$1:$H$43</definedName>
    <definedName name="Z_C6DB9338_125F_4216_B781_9736B7EB9E61_.wvu.PrintArea" localSheetId="30" hidden="1">'35'!$A$1:$H$43</definedName>
    <definedName name="Z_C6DB9338_125F_4216_B781_9736B7EB9E61_.wvu.PrintArea" localSheetId="31" hidden="1">'36'!$A$1:$H$43</definedName>
    <definedName name="Z_C6DB9338_125F_4216_B781_9736B7EB9E61_.wvu.PrintArea" localSheetId="32" hidden="1">'37'!$A$1:$H$37</definedName>
    <definedName name="Z_C6DB9338_125F_4216_B781_9736B7EB9E61_.wvu.PrintArea" localSheetId="33" hidden="1">'38'!$A$1:$H$43</definedName>
    <definedName name="Z_C6DB9338_125F_4216_B781_9736B7EB9E61_.wvu.PrintArea" localSheetId="34" hidden="1">'39'!$A$1:$H$42</definedName>
    <definedName name="Z_C6DB9338_125F_4216_B781_9736B7EB9E61_.wvu.PrintArea" localSheetId="5" hidden="1">'4,5'!$A$2:$H$47</definedName>
    <definedName name="Z_C6DB9338_125F_4216_B781_9736B7EB9E61_.wvu.PrintArea" localSheetId="35" hidden="1">'40'!$A$1:$H$43</definedName>
    <definedName name="Z_C6DB9338_125F_4216_B781_9736B7EB9E61_.wvu.PrintArea" localSheetId="36" hidden="1">'41'!$A$1:$H$37</definedName>
    <definedName name="Z_C6DB9338_125F_4216_B781_9736B7EB9E61_.wvu.PrintArea" localSheetId="37" hidden="1">'42'!$A$1:$H$42</definedName>
    <definedName name="Z_C6DB9338_125F_4216_B781_9736B7EB9E61_.wvu.PrintArea" localSheetId="38" hidden="1">'43'!$A$1:$H$43</definedName>
    <definedName name="Z_C6DB9338_125F_4216_B781_9736B7EB9E61_.wvu.PrintArea" localSheetId="39" hidden="1">'44'!$A$1:$H$40</definedName>
    <definedName name="Z_C6DB9338_125F_4216_B781_9736B7EB9E61_.wvu.PrintArea" localSheetId="40" hidden="1">'45'!$A$1:$H$37</definedName>
    <definedName name="Z_C6DB9338_125F_4216_B781_9736B7EB9E61_.wvu.PrintArea" localSheetId="41" hidden="1">'46'!$A$1:$H$44</definedName>
    <definedName name="Z_C6DB9338_125F_4216_B781_9736B7EB9E61_.wvu.PrintArea" localSheetId="42" hidden="1">'47'!$A$1:$H$46</definedName>
    <definedName name="Z_C6DB9338_125F_4216_B781_9736B7EB9E61_.wvu.PrintArea" localSheetId="43" hidden="1">'48'!$A$1:$H$47</definedName>
    <definedName name="Z_C6DB9338_125F_4216_B781_9736B7EB9E61_.wvu.PrintArea" localSheetId="44" hidden="1">'49'!$A$1:$H$43</definedName>
    <definedName name="Z_C6DB9338_125F_4216_B781_9736B7EB9E61_.wvu.PrintArea" localSheetId="45" hidden="1">'50'!$A$1:$H$40</definedName>
    <definedName name="Z_C6DB9338_125F_4216_B781_9736B7EB9E61_.wvu.PrintArea" localSheetId="46" hidden="1">'51'!$A$1:$H$44</definedName>
    <definedName name="Z_C6DB9338_125F_4216_B781_9736B7EB9E61_.wvu.PrintArea" localSheetId="47" hidden="1">'52'!$A$1:$H$44</definedName>
    <definedName name="Z_C6DB9338_125F_4216_B781_9736B7EB9E61_.wvu.PrintArea" localSheetId="48" hidden="1">'53'!$A$1:$H$40</definedName>
    <definedName name="Z_C6DB9338_125F_4216_B781_9736B7EB9E61_.wvu.PrintArea" localSheetId="49" hidden="1">'54'!$A$1:$I$27</definedName>
    <definedName name="Z_C6DB9338_125F_4216_B781_9736B7EB9E61_.wvu.PrintArea" localSheetId="50" hidden="1">'55'!$A$1:$I$27</definedName>
    <definedName name="Z_C6DB9338_125F_4216_B781_9736B7EB9E61_.wvu.PrintArea" localSheetId="51" hidden="1">'56'!$A$2:$I$25</definedName>
    <definedName name="Z_C6DB9338_125F_4216_B781_9736B7EB9E61_.wvu.PrintArea" localSheetId="52" hidden="1">'57'!$A$1:$I$28</definedName>
    <definedName name="Z_C6DB9338_125F_4216_B781_9736B7EB9E61_.wvu.PrintArea" localSheetId="53" hidden="1">'58'!$B$2:$H$44</definedName>
    <definedName name="Z_C6DB9338_125F_4216_B781_9736B7EB9E61_.wvu.PrintArea" localSheetId="54" hidden="1">'59'!$A$2:$J$23</definedName>
    <definedName name="Z_C6DB9338_125F_4216_B781_9736B7EB9E61_.wvu.PrintArea" localSheetId="6" hidden="1">'6,7'!$A$2:$S$52</definedName>
    <definedName name="Z_C6DB9338_125F_4216_B781_9736B7EB9E61_.wvu.PrintArea" localSheetId="55" hidden="1">'60'!$A$2:$J$23</definedName>
    <definedName name="Z_C6DB9338_125F_4216_B781_9736B7EB9E61_.wvu.PrintArea" localSheetId="56" hidden="1">'61'!$A$2:$J$23</definedName>
    <definedName name="Z_C6DB9338_125F_4216_B781_9736B7EB9E61_.wvu.PrintArea" localSheetId="7" hidden="1">'8'!$A$1:$N$1</definedName>
    <definedName name="Z_C6DB9338_125F_4216_B781_9736B7EB9E61_.wvu.PrintArea" localSheetId="8" hidden="1">'9'!$A$2:$F$37</definedName>
    <definedName name="Z_C6DB9338_125F_4216_B781_9736B7EB9E61_.wvu.PrintArea" localSheetId="1" hidden="1">Contenido!$C$2:$D$79</definedName>
    <definedName name="Z_C6DB9338_125F_4216_B781_9736B7EB9E61_.wvu.PrintArea" localSheetId="58" hidden="1">Contraportada!$A$1:$K$58</definedName>
    <definedName name="Z_C6DB9338_125F_4216_B781_9736B7EB9E61_.wvu.PrintArea" localSheetId="57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H25" i="88" l="1"/>
  <c r="G25" i="88"/>
  <c r="F25" i="88"/>
  <c r="C25" i="88"/>
  <c r="I25" i="75" l="1"/>
  <c r="E25" i="75"/>
  <c r="F25" i="75"/>
  <c r="G25" i="75"/>
  <c r="H25" i="75"/>
  <c r="D25" i="75"/>
  <c r="C25" i="75"/>
  <c r="I25" i="29"/>
  <c r="E25" i="29"/>
  <c r="F25" i="29"/>
  <c r="G25" i="29"/>
  <c r="H25" i="29"/>
  <c r="D25" i="29"/>
  <c r="C25" i="29"/>
  <c r="I37" i="64"/>
  <c r="E37" i="64"/>
  <c r="F37" i="64"/>
  <c r="G37" i="64"/>
  <c r="H37" i="64"/>
  <c r="D37" i="64"/>
  <c r="C37" i="64"/>
  <c r="I48" i="26"/>
  <c r="H48" i="26"/>
  <c r="G48" i="26"/>
  <c r="F48" i="26"/>
  <c r="E48" i="26"/>
  <c r="C48" i="26"/>
  <c r="D48" i="26"/>
  <c r="N35" i="97"/>
  <c r="N34" i="97"/>
  <c r="M28" i="97"/>
  <c r="L28" i="97"/>
  <c r="J36" i="97"/>
  <c r="N36" i="97" s="1"/>
  <c r="J35" i="97"/>
  <c r="J34" i="97"/>
  <c r="I28" i="97"/>
  <c r="H28" i="97"/>
  <c r="G28" i="97"/>
  <c r="F36" i="97"/>
  <c r="F35" i="97"/>
  <c r="F34" i="97"/>
  <c r="E28" i="97"/>
  <c r="D28" i="97"/>
  <c r="C28" i="97"/>
  <c r="AA26" i="96"/>
  <c r="Z26" i="96"/>
  <c r="Y26" i="96"/>
  <c r="X26" i="96"/>
  <c r="W26" i="96"/>
  <c r="V34" i="96"/>
  <c r="AB34" i="96" s="1"/>
  <c r="V33" i="96"/>
  <c r="AB33" i="96" s="1"/>
  <c r="V32" i="96"/>
  <c r="AB32" i="96" s="1"/>
  <c r="U26" i="96"/>
  <c r="T26" i="96"/>
  <c r="S26" i="96"/>
  <c r="R26" i="96"/>
  <c r="N26" i="96"/>
  <c r="M26" i="96"/>
  <c r="L34" i="96"/>
  <c r="L33" i="96"/>
  <c r="L32" i="96"/>
  <c r="K26" i="96"/>
  <c r="E26" i="96"/>
  <c r="F26" i="96"/>
  <c r="G26" i="96"/>
  <c r="H26" i="96"/>
  <c r="I26" i="96"/>
  <c r="J26" i="96"/>
  <c r="D26" i="96"/>
  <c r="C26" i="96"/>
  <c r="X26" i="95"/>
  <c r="W26" i="95"/>
  <c r="V26" i="95"/>
  <c r="U26" i="95"/>
  <c r="T34" i="95"/>
  <c r="Y34" i="95" s="1"/>
  <c r="T33" i="95"/>
  <c r="Y33" i="95" s="1"/>
  <c r="T32" i="95"/>
  <c r="Y32" i="95" s="1"/>
  <c r="S26" i="95"/>
  <c r="R26" i="95"/>
  <c r="Q26" i="95"/>
  <c r="P26" i="95"/>
  <c r="L34" i="95"/>
  <c r="L33" i="95"/>
  <c r="L32" i="95"/>
  <c r="E26" i="95"/>
  <c r="F26" i="95"/>
  <c r="G26" i="95"/>
  <c r="H26" i="95"/>
  <c r="I26" i="95"/>
  <c r="J26" i="95"/>
  <c r="K26" i="95"/>
  <c r="D26" i="95"/>
  <c r="C26" i="95"/>
  <c r="T27" i="94"/>
  <c r="S35" i="94"/>
  <c r="V35" i="94" s="1"/>
  <c r="S34" i="94"/>
  <c r="V34" i="94" s="1"/>
  <c r="S33" i="94"/>
  <c r="V33" i="94" s="1"/>
  <c r="R27" i="94"/>
  <c r="Q27" i="94"/>
  <c r="P35" i="94"/>
  <c r="P34" i="94"/>
  <c r="P33" i="94"/>
  <c r="O27" i="94"/>
  <c r="N27" i="94"/>
  <c r="J35" i="94"/>
  <c r="J34" i="94"/>
  <c r="J33" i="94"/>
  <c r="I27" i="94"/>
  <c r="H27" i="94"/>
  <c r="G27" i="94"/>
  <c r="F27" i="94"/>
  <c r="E27" i="94"/>
  <c r="C27" i="94"/>
  <c r="D27" i="94"/>
  <c r="S35" i="93"/>
  <c r="S34" i="93"/>
  <c r="S33" i="93"/>
  <c r="R27" i="93"/>
  <c r="Q27" i="93"/>
  <c r="P35" i="93"/>
  <c r="P34" i="93"/>
  <c r="P33" i="93"/>
  <c r="O27" i="93"/>
  <c r="N27" i="93"/>
  <c r="J35" i="93"/>
  <c r="J34" i="93"/>
  <c r="J33" i="93"/>
  <c r="D27" i="93"/>
  <c r="E27" i="93"/>
  <c r="F27" i="93"/>
  <c r="G27" i="93"/>
  <c r="H27" i="93"/>
  <c r="I27" i="93"/>
  <c r="C27" i="93"/>
  <c r="D39" i="30"/>
  <c r="E39" i="30"/>
  <c r="F39" i="30"/>
  <c r="C39" i="30"/>
  <c r="D39" i="68"/>
  <c r="E39" i="68"/>
  <c r="F39" i="68"/>
  <c r="C39" i="68"/>
  <c r="G46" i="68"/>
  <c r="G47" i="68"/>
  <c r="G48" i="68"/>
  <c r="G46" i="30"/>
  <c r="G47" i="30"/>
  <c r="G48" i="30"/>
  <c r="D39" i="7"/>
  <c r="E39" i="7"/>
  <c r="F39" i="7"/>
  <c r="G39" i="7"/>
  <c r="H39" i="7"/>
  <c r="C39" i="7"/>
  <c r="D40" i="77"/>
  <c r="E40" i="77"/>
  <c r="F40" i="77"/>
  <c r="G40" i="77"/>
  <c r="H40" i="77"/>
  <c r="C40" i="77"/>
  <c r="D39" i="8"/>
  <c r="E39" i="8"/>
  <c r="F39" i="8"/>
  <c r="G39" i="8"/>
  <c r="H39" i="8"/>
  <c r="C39" i="8"/>
  <c r="E40" i="67"/>
  <c r="F40" i="67"/>
  <c r="G40" i="67"/>
  <c r="H40" i="67"/>
  <c r="D40" i="67"/>
  <c r="C40" i="67"/>
  <c r="D39" i="9"/>
  <c r="E39" i="9"/>
  <c r="F39" i="9"/>
  <c r="C39" i="9"/>
  <c r="D39" i="10"/>
  <c r="E39" i="10"/>
  <c r="F39" i="10"/>
  <c r="C39" i="10"/>
  <c r="J33" i="97" l="1"/>
  <c r="N33" i="97" s="1"/>
  <c r="J32" i="97"/>
  <c r="N32" i="97" s="1"/>
  <c r="J31" i="97"/>
  <c r="N31" i="97" s="1"/>
  <c r="J30" i="97"/>
  <c r="F33" i="97"/>
  <c r="F32" i="97"/>
  <c r="F31" i="97"/>
  <c r="V31" i="96"/>
  <c r="V30" i="96"/>
  <c r="V29" i="96"/>
  <c r="L31" i="96"/>
  <c r="L30" i="96"/>
  <c r="L29" i="96"/>
  <c r="AB29" i="96" s="1"/>
  <c r="L28" i="96"/>
  <c r="T31" i="95"/>
  <c r="Y31" i="95" s="1"/>
  <c r="T30" i="95"/>
  <c r="T29" i="95"/>
  <c r="L31" i="95"/>
  <c r="L30" i="95"/>
  <c r="L29" i="95"/>
  <c r="L28" i="95"/>
  <c r="U27" i="94"/>
  <c r="S32" i="94"/>
  <c r="S31" i="94"/>
  <c r="S30" i="94"/>
  <c r="P32" i="94"/>
  <c r="P31" i="94"/>
  <c r="P30" i="94"/>
  <c r="J32" i="94"/>
  <c r="J31" i="94"/>
  <c r="J30" i="94"/>
  <c r="J29" i="94"/>
  <c r="S32" i="93"/>
  <c r="S31" i="93"/>
  <c r="S30" i="93"/>
  <c r="S29" i="93"/>
  <c r="P32" i="93"/>
  <c r="P31" i="93"/>
  <c r="P30" i="93"/>
  <c r="P29" i="93"/>
  <c r="J32" i="93"/>
  <c r="J31" i="93"/>
  <c r="J30" i="93"/>
  <c r="J29" i="93"/>
  <c r="I37" i="2"/>
  <c r="I36" i="2"/>
  <c r="I35" i="2"/>
  <c r="I34" i="2"/>
  <c r="I33" i="2"/>
  <c r="I32" i="2"/>
  <c r="I31" i="2"/>
  <c r="I30" i="2"/>
  <c r="I29" i="2"/>
  <c r="I28" i="2"/>
  <c r="I27" i="2"/>
  <c r="Y30" i="95" l="1"/>
  <c r="AB31" i="96"/>
  <c r="V30" i="94"/>
  <c r="V32" i="94"/>
  <c r="AB30" i="96"/>
  <c r="Y29" i="95"/>
  <c r="V31" i="94"/>
  <c r="G45" i="68" l="1"/>
  <c r="G44" i="68"/>
  <c r="G43" i="68"/>
  <c r="G42" i="68"/>
  <c r="G41" i="68"/>
  <c r="G45" i="30"/>
  <c r="G44" i="30"/>
  <c r="G43" i="30"/>
  <c r="G42" i="30"/>
  <c r="G41" i="30"/>
  <c r="D38" i="66"/>
  <c r="E38" i="66"/>
  <c r="F38" i="66"/>
  <c r="C38" i="66"/>
  <c r="D38" i="65"/>
  <c r="E38" i="65"/>
  <c r="F38" i="65"/>
  <c r="C38" i="65"/>
  <c r="M15" i="97"/>
  <c r="L15" i="97"/>
  <c r="I15" i="97"/>
  <c r="H15" i="97"/>
  <c r="G15" i="97"/>
  <c r="J27" i="97"/>
  <c r="N27" i="97" s="1"/>
  <c r="E15" i="97"/>
  <c r="D15" i="97"/>
  <c r="C15" i="97"/>
  <c r="F27" i="97"/>
  <c r="U13" i="96"/>
  <c r="T13" i="96"/>
  <c r="S13" i="96"/>
  <c r="R13" i="96"/>
  <c r="V25" i="96"/>
  <c r="K13" i="96"/>
  <c r="J13" i="96"/>
  <c r="I13" i="96"/>
  <c r="H13" i="96"/>
  <c r="G13" i="96"/>
  <c r="F13" i="96"/>
  <c r="E13" i="96"/>
  <c r="D13" i="96"/>
  <c r="C13" i="96"/>
  <c r="L25" i="96"/>
  <c r="X13" i="95"/>
  <c r="W13" i="95"/>
  <c r="V13" i="95"/>
  <c r="U13" i="95"/>
  <c r="S13" i="95"/>
  <c r="R13" i="95"/>
  <c r="Q13" i="95"/>
  <c r="P13" i="95"/>
  <c r="T25" i="95"/>
  <c r="K13" i="95"/>
  <c r="J13" i="95"/>
  <c r="I13" i="95"/>
  <c r="H13" i="95"/>
  <c r="G13" i="95"/>
  <c r="F13" i="95"/>
  <c r="E13" i="95"/>
  <c r="D13" i="95"/>
  <c r="C13" i="95"/>
  <c r="L25" i="95"/>
  <c r="Y25" i="95" s="1"/>
  <c r="U14" i="94"/>
  <c r="T14" i="94"/>
  <c r="R14" i="94"/>
  <c r="Q14" i="94"/>
  <c r="O14" i="94"/>
  <c r="N14" i="94"/>
  <c r="S26" i="94"/>
  <c r="P26" i="94"/>
  <c r="I14" i="94"/>
  <c r="H14" i="94"/>
  <c r="G14" i="94"/>
  <c r="F14" i="94"/>
  <c r="E14" i="94"/>
  <c r="D14" i="94"/>
  <c r="C14" i="94"/>
  <c r="J26" i="94"/>
  <c r="O14" i="93"/>
  <c r="Q14" i="93"/>
  <c r="R14" i="93"/>
  <c r="N14" i="93"/>
  <c r="S26" i="93"/>
  <c r="P26" i="93"/>
  <c r="J15" i="93"/>
  <c r="D14" i="93"/>
  <c r="E14" i="93"/>
  <c r="F14" i="93"/>
  <c r="G14" i="93"/>
  <c r="H14" i="93"/>
  <c r="I14" i="93"/>
  <c r="C14" i="93"/>
  <c r="J26" i="93"/>
  <c r="J25" i="93"/>
  <c r="J24" i="93"/>
  <c r="J23" i="93"/>
  <c r="J22" i="93"/>
  <c r="N30" i="97"/>
  <c r="J29" i="97"/>
  <c r="J28" i="97" s="1"/>
  <c r="F30" i="97"/>
  <c r="F29" i="97"/>
  <c r="V28" i="96"/>
  <c r="AB28" i="96" s="1"/>
  <c r="V27" i="96"/>
  <c r="L27" i="96"/>
  <c r="L26" i="96" s="1"/>
  <c r="AC26" i="96"/>
  <c r="V26" i="96"/>
  <c r="T28" i="95"/>
  <c r="Y28" i="95" s="1"/>
  <c r="T27" i="95"/>
  <c r="T26" i="95"/>
  <c r="L27" i="95"/>
  <c r="S29" i="94"/>
  <c r="S28" i="94"/>
  <c r="P29" i="94"/>
  <c r="P28" i="94"/>
  <c r="P27" i="94"/>
  <c r="J28" i="94"/>
  <c r="J27" i="94" s="1"/>
  <c r="J26" i="97"/>
  <c r="N26" i="97" s="1"/>
  <c r="F26" i="97"/>
  <c r="V24" i="96"/>
  <c r="AB24" i="96" s="1"/>
  <c r="L24" i="96"/>
  <c r="T24" i="95"/>
  <c r="L24" i="95"/>
  <c r="Y24" i="95" s="1"/>
  <c r="S25" i="94"/>
  <c r="P25" i="94"/>
  <c r="J25" i="94"/>
  <c r="J28" i="93"/>
  <c r="J27" i="93" s="1"/>
  <c r="S28" i="93"/>
  <c r="S27" i="93" s="1"/>
  <c r="P28" i="93"/>
  <c r="P27" i="93" s="1"/>
  <c r="G40" i="30"/>
  <c r="G40" i="68"/>
  <c r="G39" i="68" l="1"/>
  <c r="G39" i="30"/>
  <c r="V29" i="94"/>
  <c r="F28" i="97"/>
  <c r="AB25" i="96"/>
  <c r="N29" i="97"/>
  <c r="N28" i="97"/>
  <c r="L26" i="95"/>
  <c r="Y26" i="95" s="1"/>
  <c r="S27" i="94"/>
  <c r="V27" i="94" s="1"/>
  <c r="V28" i="94"/>
  <c r="AB26" i="96"/>
  <c r="AB27" i="96"/>
  <c r="Y27" i="95"/>
  <c r="V25" i="94"/>
  <c r="V26" i="94"/>
  <c r="G38" i="30"/>
  <c r="G37" i="30"/>
  <c r="G36" i="30"/>
  <c r="G35" i="30"/>
  <c r="G34" i="30"/>
  <c r="G38" i="68"/>
  <c r="G37" i="68"/>
  <c r="G36" i="68"/>
  <c r="G35" i="68"/>
  <c r="G34" i="68"/>
  <c r="C26" i="10"/>
  <c r="J25" i="97"/>
  <c r="N25" i="97" s="1"/>
  <c r="J24" i="97"/>
  <c r="N24" i="97" s="1"/>
  <c r="F25" i="97"/>
  <c r="F24" i="97"/>
  <c r="J23" i="97"/>
  <c r="N23" i="97" s="1"/>
  <c r="F23" i="97"/>
  <c r="V23" i="96" l="1"/>
  <c r="V22" i="96"/>
  <c r="V21" i="96"/>
  <c r="AB21" i="96" s="1"/>
  <c r="L23" i="96"/>
  <c r="L22" i="96"/>
  <c r="L21" i="96"/>
  <c r="T23" i="95"/>
  <c r="T22" i="95"/>
  <c r="Y22" i="95" s="1"/>
  <c r="T21" i="95"/>
  <c r="L23" i="95"/>
  <c r="L22" i="95"/>
  <c r="L21" i="95"/>
  <c r="S24" i="94"/>
  <c r="S23" i="94"/>
  <c r="S22" i="94"/>
  <c r="S21" i="94"/>
  <c r="P24" i="94"/>
  <c r="P23" i="94"/>
  <c r="P22" i="94"/>
  <c r="P21" i="94"/>
  <c r="J24" i="94"/>
  <c r="J23" i="94"/>
  <c r="J22" i="94"/>
  <c r="S25" i="93"/>
  <c r="S24" i="93"/>
  <c r="S23" i="93"/>
  <c r="S22" i="93"/>
  <c r="P25" i="93"/>
  <c r="P24" i="93"/>
  <c r="P23" i="93"/>
  <c r="P22" i="93"/>
  <c r="Y23" i="95" l="1"/>
  <c r="AB23" i="96"/>
  <c r="AB22" i="96"/>
  <c r="Y21" i="95"/>
  <c r="V22" i="94"/>
  <c r="V24" i="94"/>
  <c r="V23" i="94"/>
  <c r="I39" i="2"/>
  <c r="I26" i="2"/>
  <c r="H37" i="100" l="1"/>
  <c r="H36" i="100"/>
  <c r="H35" i="100"/>
  <c r="H34" i="100"/>
  <c r="H33" i="100"/>
  <c r="H32" i="100"/>
  <c r="H31" i="100"/>
  <c r="H30" i="100"/>
  <c r="H29" i="100"/>
  <c r="H28" i="100"/>
  <c r="H16" i="100"/>
  <c r="H15" i="100"/>
  <c r="H14" i="100"/>
  <c r="H13" i="100"/>
  <c r="H12" i="100"/>
  <c r="H11" i="100"/>
  <c r="H10" i="100"/>
  <c r="H9" i="100"/>
  <c r="H8" i="100"/>
  <c r="H7" i="100"/>
  <c r="D12" i="88" l="1"/>
  <c r="E12" i="88"/>
  <c r="F12" i="88"/>
  <c r="G12" i="88"/>
  <c r="H12" i="88"/>
  <c r="C12" i="88"/>
  <c r="H31" i="50" l="1"/>
  <c r="G31" i="50" l="1"/>
  <c r="F31" i="50"/>
  <c r="E31" i="50"/>
  <c r="D31" i="50"/>
  <c r="C31" i="50"/>
  <c r="H26" i="50"/>
  <c r="G26" i="50"/>
  <c r="F26" i="50"/>
  <c r="E26" i="50"/>
  <c r="D26" i="50"/>
  <c r="C26" i="50"/>
  <c r="H21" i="50"/>
  <c r="G21" i="50"/>
  <c r="F21" i="50"/>
  <c r="E21" i="50"/>
  <c r="D21" i="50"/>
  <c r="C21" i="50"/>
  <c r="H14" i="50"/>
  <c r="G14" i="50"/>
  <c r="F14" i="50"/>
  <c r="E14" i="50"/>
  <c r="D14" i="50"/>
  <c r="E34" i="50" l="1"/>
  <c r="D34" i="50"/>
  <c r="H34" i="50"/>
  <c r="F34" i="50"/>
  <c r="G34" i="50"/>
  <c r="C14" i="50"/>
  <c r="H35" i="49"/>
  <c r="G35" i="49"/>
  <c r="F35" i="49"/>
  <c r="E35" i="49"/>
  <c r="D35" i="49"/>
  <c r="D38" i="49" s="1"/>
  <c r="C35" i="49"/>
  <c r="C38" i="49" s="1"/>
  <c r="H30" i="49"/>
  <c r="G30" i="49"/>
  <c r="F30" i="49"/>
  <c r="F38" i="49" s="1"/>
  <c r="E30" i="49"/>
  <c r="E38" i="49" s="1"/>
  <c r="D30" i="49"/>
  <c r="C30" i="49"/>
  <c r="H20" i="49"/>
  <c r="G20" i="49"/>
  <c r="G38" i="49" s="1"/>
  <c r="F20" i="49"/>
  <c r="E20" i="49"/>
  <c r="D20" i="49"/>
  <c r="C20" i="49"/>
  <c r="H13" i="49"/>
  <c r="G13" i="49"/>
  <c r="F13" i="49"/>
  <c r="E13" i="49"/>
  <c r="D13" i="49"/>
  <c r="C13" i="49"/>
  <c r="E38" i="48"/>
  <c r="H30" i="48"/>
  <c r="G30" i="48"/>
  <c r="F30" i="48"/>
  <c r="F38" i="48" s="1"/>
  <c r="E30" i="48"/>
  <c r="D30" i="48"/>
  <c r="C30" i="48"/>
  <c r="C38" i="48" s="1"/>
  <c r="H20" i="48"/>
  <c r="H38" i="48" s="1"/>
  <c r="G20" i="48"/>
  <c r="F20" i="48"/>
  <c r="E20" i="48"/>
  <c r="D20" i="48"/>
  <c r="C20" i="48"/>
  <c r="H13" i="48"/>
  <c r="G13" i="48"/>
  <c r="F13" i="48"/>
  <c r="E13" i="48"/>
  <c r="D13" i="48"/>
  <c r="C13" i="48"/>
  <c r="H31" i="47"/>
  <c r="G31" i="47"/>
  <c r="F31" i="47"/>
  <c r="E31" i="47"/>
  <c r="D31" i="47"/>
  <c r="D34" i="47" s="1"/>
  <c r="C31" i="47"/>
  <c r="C34" i="47" s="1"/>
  <c r="H26" i="47"/>
  <c r="G26" i="47"/>
  <c r="F26" i="47"/>
  <c r="E26" i="47"/>
  <c r="E34" i="47" s="1"/>
  <c r="D26" i="47"/>
  <c r="C26" i="47"/>
  <c r="H20" i="47"/>
  <c r="G20" i="47"/>
  <c r="G34" i="47" s="1"/>
  <c r="F20" i="47"/>
  <c r="D20" i="47"/>
  <c r="C20" i="47"/>
  <c r="H13" i="47"/>
  <c r="G13" i="47"/>
  <c r="F13" i="47"/>
  <c r="E13" i="47"/>
  <c r="D13" i="47"/>
  <c r="C13" i="47"/>
  <c r="H34" i="46"/>
  <c r="G34" i="46"/>
  <c r="F34" i="46"/>
  <c r="E34" i="46"/>
  <c r="E37" i="46" s="1"/>
  <c r="D34" i="46"/>
  <c r="C34" i="46"/>
  <c r="H29" i="46"/>
  <c r="G29" i="46"/>
  <c r="F29" i="46"/>
  <c r="E29" i="46"/>
  <c r="D29" i="46"/>
  <c r="D37" i="46" s="1"/>
  <c r="C29" i="46"/>
  <c r="C37" i="46" s="1"/>
  <c r="H22" i="46"/>
  <c r="G22" i="46"/>
  <c r="F22" i="46"/>
  <c r="E22" i="46"/>
  <c r="D22" i="46"/>
  <c r="C22" i="46"/>
  <c r="H15" i="46"/>
  <c r="G15" i="46"/>
  <c r="F15" i="46"/>
  <c r="E15" i="46"/>
  <c r="D15" i="46"/>
  <c r="C15" i="46"/>
  <c r="H10" i="46"/>
  <c r="G10" i="46"/>
  <c r="F10" i="46"/>
  <c r="F37" i="46" s="1"/>
  <c r="E10" i="46"/>
  <c r="D10" i="46"/>
  <c r="C10" i="46"/>
  <c r="H38" i="45"/>
  <c r="G38" i="45"/>
  <c r="F38" i="45"/>
  <c r="E38" i="45"/>
  <c r="D38" i="45"/>
  <c r="D41" i="45" s="1"/>
  <c r="C38" i="45"/>
  <c r="C41" i="45" s="1"/>
  <c r="H33" i="45"/>
  <c r="G33" i="45"/>
  <c r="F33" i="45"/>
  <c r="F41" i="45" s="1"/>
  <c r="E33" i="45"/>
  <c r="E41" i="45" s="1"/>
  <c r="D33" i="45"/>
  <c r="C33" i="45"/>
  <c r="H21" i="45"/>
  <c r="G21" i="45"/>
  <c r="F21" i="45"/>
  <c r="E21" i="45"/>
  <c r="D21" i="45"/>
  <c r="C21" i="45"/>
  <c r="H11" i="45"/>
  <c r="G11" i="45"/>
  <c r="F11" i="45"/>
  <c r="E11" i="45"/>
  <c r="D11" i="45"/>
  <c r="C11" i="45"/>
  <c r="H37" i="44"/>
  <c r="G37" i="44"/>
  <c r="F37" i="44"/>
  <c r="E37" i="44"/>
  <c r="D37" i="44"/>
  <c r="C37" i="44"/>
  <c r="C40" i="44" s="1"/>
  <c r="H32" i="44"/>
  <c r="G32" i="44"/>
  <c r="F32" i="44"/>
  <c r="E32" i="44"/>
  <c r="E40" i="44" s="1"/>
  <c r="D32" i="44"/>
  <c r="D40" i="44" s="1"/>
  <c r="C32" i="44"/>
  <c r="H23" i="44"/>
  <c r="G23" i="44"/>
  <c r="F23" i="44"/>
  <c r="E23" i="44"/>
  <c r="D23" i="44"/>
  <c r="C23" i="44"/>
  <c r="H16" i="44"/>
  <c r="G16" i="44"/>
  <c r="F16" i="44"/>
  <c r="E16" i="44"/>
  <c r="D16" i="44"/>
  <c r="C16" i="44"/>
  <c r="H11" i="44"/>
  <c r="G11" i="44"/>
  <c r="G40" i="44" s="1"/>
  <c r="F11" i="44"/>
  <c r="F40" i="44" s="1"/>
  <c r="E11" i="44"/>
  <c r="D11" i="44"/>
  <c r="C11" i="44"/>
  <c r="G38" i="43"/>
  <c r="H35" i="43"/>
  <c r="G35" i="43"/>
  <c r="F35" i="43"/>
  <c r="E35" i="43"/>
  <c r="E38" i="43" s="1"/>
  <c r="D35" i="43"/>
  <c r="D38" i="43" s="1"/>
  <c r="C35" i="43"/>
  <c r="H30" i="43"/>
  <c r="G30" i="43"/>
  <c r="F30" i="43"/>
  <c r="E30" i="43"/>
  <c r="D30" i="43"/>
  <c r="C30" i="43"/>
  <c r="C38" i="43" s="1"/>
  <c r="H23" i="43"/>
  <c r="G23" i="43"/>
  <c r="F23" i="43"/>
  <c r="E23" i="43"/>
  <c r="D23" i="43"/>
  <c r="C23" i="43"/>
  <c r="H16" i="43"/>
  <c r="G16" i="43"/>
  <c r="F16" i="43"/>
  <c r="E16" i="43"/>
  <c r="D16" i="43"/>
  <c r="C16" i="43"/>
  <c r="H11" i="43"/>
  <c r="G11" i="43"/>
  <c r="F11" i="43"/>
  <c r="E11" i="43"/>
  <c r="D11" i="43"/>
  <c r="C11" i="43"/>
  <c r="H28" i="42"/>
  <c r="G28" i="42"/>
  <c r="F28" i="42"/>
  <c r="E28" i="42"/>
  <c r="E31" i="42" s="1"/>
  <c r="D28" i="42"/>
  <c r="C28" i="42"/>
  <c r="H15" i="42"/>
  <c r="G15" i="42"/>
  <c r="F15" i="42"/>
  <c r="E15" i="42"/>
  <c r="D15" i="42"/>
  <c r="D31" i="42" s="1"/>
  <c r="C15" i="42"/>
  <c r="C31" i="42" s="1"/>
  <c r="H10" i="42"/>
  <c r="G10" i="42"/>
  <c r="F10" i="42"/>
  <c r="E10" i="42"/>
  <c r="D10" i="42"/>
  <c r="C10" i="42"/>
  <c r="E34" i="41"/>
  <c r="H31" i="41"/>
  <c r="G31" i="41"/>
  <c r="F31" i="41"/>
  <c r="F34" i="41" s="1"/>
  <c r="E31" i="41"/>
  <c r="D31" i="41"/>
  <c r="C31" i="41"/>
  <c r="C34" i="41" s="1"/>
  <c r="H26" i="41"/>
  <c r="G26" i="41"/>
  <c r="F26" i="41"/>
  <c r="E26" i="41"/>
  <c r="D26" i="41"/>
  <c r="C26" i="41"/>
  <c r="H20" i="41"/>
  <c r="G20" i="41"/>
  <c r="F20" i="41"/>
  <c r="E20" i="41"/>
  <c r="D20" i="41"/>
  <c r="C20" i="41"/>
  <c r="H11" i="41"/>
  <c r="G11" i="41"/>
  <c r="F11" i="41"/>
  <c r="E11" i="41"/>
  <c r="D11" i="41"/>
  <c r="C11" i="41"/>
  <c r="H34" i="40"/>
  <c r="G34" i="40"/>
  <c r="F34" i="40"/>
  <c r="E34" i="40"/>
  <c r="E37" i="40" s="1"/>
  <c r="D34" i="40"/>
  <c r="C34" i="40"/>
  <c r="H29" i="40"/>
  <c r="G29" i="40"/>
  <c r="F29" i="40"/>
  <c r="E29" i="40"/>
  <c r="D29" i="40"/>
  <c r="C29" i="40"/>
  <c r="C37" i="40" s="1"/>
  <c r="H23" i="40"/>
  <c r="G23" i="40"/>
  <c r="F23" i="40"/>
  <c r="E23" i="40"/>
  <c r="D23" i="40"/>
  <c r="C23" i="40"/>
  <c r="H16" i="40"/>
  <c r="G16" i="40"/>
  <c r="F16" i="40"/>
  <c r="E16" i="40"/>
  <c r="D16" i="40"/>
  <c r="D37" i="40" s="1"/>
  <c r="C16" i="40"/>
  <c r="H11" i="40"/>
  <c r="G11" i="40"/>
  <c r="F11" i="40"/>
  <c r="E11" i="40"/>
  <c r="D11" i="40"/>
  <c r="C11" i="40"/>
  <c r="H33" i="39"/>
  <c r="G33" i="39"/>
  <c r="F33" i="39"/>
  <c r="E33" i="39"/>
  <c r="D33" i="39"/>
  <c r="C33" i="39"/>
  <c r="C36" i="39" s="1"/>
  <c r="H28" i="39"/>
  <c r="G28" i="39"/>
  <c r="F28" i="39"/>
  <c r="E28" i="39"/>
  <c r="E36" i="39" s="1"/>
  <c r="D28" i="39"/>
  <c r="D36" i="39" s="1"/>
  <c r="C28" i="39"/>
  <c r="H23" i="39"/>
  <c r="G23" i="39"/>
  <c r="F23" i="39"/>
  <c r="E23" i="39"/>
  <c r="D23" i="39"/>
  <c r="C23" i="39"/>
  <c r="H16" i="39"/>
  <c r="G16" i="39"/>
  <c r="F16" i="39"/>
  <c r="E16" i="39"/>
  <c r="D16" i="39"/>
  <c r="C16" i="39"/>
  <c r="H11" i="39"/>
  <c r="G11" i="39"/>
  <c r="F11" i="39"/>
  <c r="E11" i="39"/>
  <c r="D11" i="39"/>
  <c r="C11" i="39"/>
  <c r="H28" i="38"/>
  <c r="H31" i="38" s="1"/>
  <c r="G28" i="38"/>
  <c r="F28" i="38"/>
  <c r="E28" i="38"/>
  <c r="E31" i="38" s="1"/>
  <c r="D28" i="38"/>
  <c r="D31" i="38" s="1"/>
  <c r="C28" i="38"/>
  <c r="H23" i="38"/>
  <c r="G23" i="38"/>
  <c r="F23" i="38"/>
  <c r="F31" i="38" s="1"/>
  <c r="E23" i="38"/>
  <c r="D23" i="38"/>
  <c r="C23" i="38"/>
  <c r="C31" i="38" s="1"/>
  <c r="H16" i="38"/>
  <c r="G16" i="38"/>
  <c r="F16" i="38"/>
  <c r="E16" i="38"/>
  <c r="D16" i="38"/>
  <c r="C16" i="38"/>
  <c r="H11" i="38"/>
  <c r="G11" i="38"/>
  <c r="G31" i="38" s="1"/>
  <c r="F11" i="38"/>
  <c r="E11" i="38"/>
  <c r="D11" i="38"/>
  <c r="C11" i="38"/>
  <c r="H34" i="37"/>
  <c r="G34" i="37"/>
  <c r="F34" i="37"/>
  <c r="E34" i="37"/>
  <c r="E37" i="37" s="1"/>
  <c r="D34" i="37"/>
  <c r="D37" i="37" s="1"/>
  <c r="C34" i="37"/>
  <c r="H29" i="37"/>
  <c r="G29" i="37"/>
  <c r="F29" i="37"/>
  <c r="F37" i="37" s="1"/>
  <c r="E29" i="37"/>
  <c r="D29" i="37"/>
  <c r="C29" i="37"/>
  <c r="C37" i="37" s="1"/>
  <c r="H23" i="37"/>
  <c r="G23" i="37"/>
  <c r="F23" i="37"/>
  <c r="E23" i="37"/>
  <c r="D23" i="37"/>
  <c r="C23" i="37"/>
  <c r="H16" i="37"/>
  <c r="G16" i="37"/>
  <c r="F16" i="37"/>
  <c r="E16" i="37"/>
  <c r="D16" i="37"/>
  <c r="C16" i="37"/>
  <c r="H11" i="37"/>
  <c r="H37" i="37" s="1"/>
  <c r="G11" i="37"/>
  <c r="F11" i="37"/>
  <c r="E11" i="37"/>
  <c r="D11" i="37"/>
  <c r="C11" i="37"/>
  <c r="H33" i="36"/>
  <c r="G33" i="36"/>
  <c r="F33" i="36"/>
  <c r="E33" i="36"/>
  <c r="E36" i="36" s="1"/>
  <c r="D33" i="36"/>
  <c r="C33" i="36"/>
  <c r="H28" i="36"/>
  <c r="G28" i="36"/>
  <c r="F28" i="36"/>
  <c r="E28" i="36"/>
  <c r="D28" i="36"/>
  <c r="D36" i="36" s="1"/>
  <c r="C28" i="36"/>
  <c r="C36" i="36" s="1"/>
  <c r="H23" i="36"/>
  <c r="G23" i="36"/>
  <c r="F23" i="36"/>
  <c r="E23" i="36"/>
  <c r="D23" i="36"/>
  <c r="C23" i="36"/>
  <c r="H16" i="36"/>
  <c r="G16" i="36"/>
  <c r="F16" i="36"/>
  <c r="E16" i="36"/>
  <c r="D16" i="36"/>
  <c r="C16" i="36"/>
  <c r="H11" i="36"/>
  <c r="G11" i="36"/>
  <c r="F11" i="36"/>
  <c r="E11" i="36"/>
  <c r="D11" i="36"/>
  <c r="C11" i="36"/>
  <c r="H34" i="35"/>
  <c r="G34" i="35"/>
  <c r="F34" i="35"/>
  <c r="E34" i="35"/>
  <c r="D34" i="35"/>
  <c r="C34" i="35"/>
  <c r="C37" i="35" s="1"/>
  <c r="H29" i="35"/>
  <c r="G29" i="35"/>
  <c r="F29" i="35"/>
  <c r="E29" i="35"/>
  <c r="E37" i="35" s="1"/>
  <c r="D29" i="35"/>
  <c r="D37" i="35" s="1"/>
  <c r="C29" i="35"/>
  <c r="H23" i="35"/>
  <c r="G23" i="35"/>
  <c r="F23" i="35"/>
  <c r="E23" i="35"/>
  <c r="D23" i="35"/>
  <c r="C23" i="35"/>
  <c r="H16" i="35"/>
  <c r="G16" i="35"/>
  <c r="F16" i="35"/>
  <c r="E16" i="35"/>
  <c r="D16" i="35"/>
  <c r="C16" i="35"/>
  <c r="H11" i="35"/>
  <c r="G11" i="35"/>
  <c r="G37" i="35" s="1"/>
  <c r="F11" i="35"/>
  <c r="E11" i="35"/>
  <c r="D11" i="35"/>
  <c r="C11" i="35"/>
  <c r="H34" i="33"/>
  <c r="G34" i="33"/>
  <c r="F34" i="33"/>
  <c r="E34" i="33"/>
  <c r="E37" i="33" s="1"/>
  <c r="D34" i="33"/>
  <c r="D37" i="33" s="1"/>
  <c r="C34" i="33"/>
  <c r="H29" i="33"/>
  <c r="G29" i="33"/>
  <c r="F29" i="33"/>
  <c r="F37" i="33" s="1"/>
  <c r="E29" i="33"/>
  <c r="D29" i="33"/>
  <c r="C29" i="33"/>
  <c r="C37" i="33" s="1"/>
  <c r="H23" i="33"/>
  <c r="G23" i="33"/>
  <c r="F23" i="33"/>
  <c r="E23" i="33"/>
  <c r="D23" i="33"/>
  <c r="C23" i="33"/>
  <c r="H16" i="33"/>
  <c r="G16" i="33"/>
  <c r="F16" i="33"/>
  <c r="E16" i="33"/>
  <c r="D16" i="33"/>
  <c r="C16" i="33"/>
  <c r="H11" i="33"/>
  <c r="G11" i="33"/>
  <c r="F11" i="33"/>
  <c r="E11" i="33"/>
  <c r="D11" i="33"/>
  <c r="C11" i="33"/>
  <c r="H34" i="32"/>
  <c r="G34" i="32"/>
  <c r="F34" i="32"/>
  <c r="E34" i="32"/>
  <c r="E37" i="32" s="1"/>
  <c r="D34" i="32"/>
  <c r="C34" i="32"/>
  <c r="H29" i="32"/>
  <c r="G29" i="32"/>
  <c r="F29" i="32"/>
  <c r="E29" i="32"/>
  <c r="D29" i="32"/>
  <c r="D37" i="32" s="1"/>
  <c r="C29" i="32"/>
  <c r="C37" i="32" s="1"/>
  <c r="H23" i="32"/>
  <c r="G23" i="32"/>
  <c r="F23" i="32"/>
  <c r="E23" i="32"/>
  <c r="D23" i="32"/>
  <c r="C23" i="32"/>
  <c r="H16" i="32"/>
  <c r="G16" i="32"/>
  <c r="F16" i="32"/>
  <c r="E16" i="32"/>
  <c r="D16" i="32"/>
  <c r="C16" i="32"/>
  <c r="H11" i="32"/>
  <c r="G11" i="32"/>
  <c r="F11" i="32"/>
  <c r="E11" i="32"/>
  <c r="D11" i="32"/>
  <c r="C11" i="32"/>
  <c r="H34" i="31"/>
  <c r="G34" i="31"/>
  <c r="F34" i="31"/>
  <c r="E34" i="31"/>
  <c r="D34" i="31"/>
  <c r="C34" i="31"/>
  <c r="C37" i="31" s="1"/>
  <c r="H29" i="31"/>
  <c r="G29" i="31"/>
  <c r="F29" i="31"/>
  <c r="E29" i="31"/>
  <c r="E37" i="31" s="1"/>
  <c r="D29" i="31"/>
  <c r="D37" i="31" s="1"/>
  <c r="C29" i="31"/>
  <c r="H23" i="31"/>
  <c r="G23" i="31"/>
  <c r="F23" i="31"/>
  <c r="E23" i="31"/>
  <c r="D23" i="31"/>
  <c r="C23" i="31"/>
  <c r="H16" i="31"/>
  <c r="G16" i="31"/>
  <c r="F16" i="31"/>
  <c r="E16" i="31"/>
  <c r="D16" i="31"/>
  <c r="C16" i="31"/>
  <c r="H11" i="31"/>
  <c r="G11" i="31"/>
  <c r="F11" i="31"/>
  <c r="F37" i="31" s="1"/>
  <c r="E11" i="31"/>
  <c r="D11" i="31"/>
  <c r="C11" i="31"/>
  <c r="G33" i="68"/>
  <c r="G32" i="68"/>
  <c r="G31" i="68"/>
  <c r="G30" i="68"/>
  <c r="G29" i="68"/>
  <c r="G28" i="68"/>
  <c r="G27" i="68"/>
  <c r="F26" i="68"/>
  <c r="E26" i="68"/>
  <c r="D26" i="68"/>
  <c r="C26" i="68"/>
  <c r="G25" i="68"/>
  <c r="G24" i="68"/>
  <c r="G23" i="68"/>
  <c r="G22" i="68"/>
  <c r="G21" i="68"/>
  <c r="G20" i="68"/>
  <c r="G19" i="68"/>
  <c r="G18" i="68"/>
  <c r="G17" i="68"/>
  <c r="G16" i="68"/>
  <c r="G15" i="68"/>
  <c r="F36" i="39" l="1"/>
  <c r="D34" i="41"/>
  <c r="D38" i="48"/>
  <c r="F37" i="32"/>
  <c r="H37" i="32"/>
  <c r="F31" i="42"/>
  <c r="G38" i="48"/>
  <c r="H37" i="31"/>
  <c r="H37" i="33"/>
  <c r="H37" i="35"/>
  <c r="F37" i="35"/>
  <c r="H36" i="39"/>
  <c r="G37" i="40"/>
  <c r="H34" i="41"/>
  <c r="G31" i="42"/>
  <c r="F38" i="43"/>
  <c r="H40" i="44"/>
  <c r="G41" i="45"/>
  <c r="G37" i="46"/>
  <c r="C34" i="50"/>
  <c r="G37" i="33"/>
  <c r="H36" i="36"/>
  <c r="F36" i="36"/>
  <c r="G37" i="37"/>
  <c r="H37" i="40"/>
  <c r="F37" i="40"/>
  <c r="G34" i="41"/>
  <c r="H31" i="42"/>
  <c r="H41" i="45"/>
  <c r="H37" i="46"/>
  <c r="F34" i="47"/>
  <c r="H34" i="47"/>
  <c r="H38" i="49"/>
  <c r="H38" i="43"/>
  <c r="G36" i="39"/>
  <c r="G36" i="36"/>
  <c r="G37" i="32"/>
  <c r="G37" i="31"/>
  <c r="G26" i="68"/>
  <c r="G14" i="68"/>
  <c r="G13" i="68" s="1"/>
  <c r="F13" i="68"/>
  <c r="E13" i="68"/>
  <c r="D13" i="68"/>
  <c r="C13" i="68"/>
  <c r="G33" i="30" l="1"/>
  <c r="G32" i="30"/>
  <c r="G31" i="30"/>
  <c r="G30" i="30"/>
  <c r="G29" i="30"/>
  <c r="G28" i="30"/>
  <c r="G27" i="30" l="1"/>
  <c r="G26" i="30" s="1"/>
  <c r="F26" i="30"/>
  <c r="E26" i="30"/>
  <c r="D26" i="30"/>
  <c r="C26" i="30"/>
  <c r="G25" i="30"/>
  <c r="G24" i="30"/>
  <c r="G23" i="30"/>
  <c r="G22" i="30"/>
  <c r="G21" i="30"/>
  <c r="G20" i="30"/>
  <c r="G19" i="30"/>
  <c r="G18" i="30"/>
  <c r="G17" i="30"/>
  <c r="G16" i="30"/>
  <c r="G15" i="30"/>
  <c r="G14" i="30" l="1"/>
  <c r="G13" i="30" s="1"/>
  <c r="F13" i="30"/>
  <c r="E13" i="30"/>
  <c r="D13" i="30" l="1"/>
  <c r="C13" i="30"/>
  <c r="H26" i="7"/>
  <c r="G26" i="7"/>
  <c r="F26" i="7"/>
  <c r="E26" i="7"/>
  <c r="D26" i="7"/>
  <c r="C26" i="7"/>
  <c r="H13" i="7"/>
  <c r="G13" i="7"/>
  <c r="F13" i="7"/>
  <c r="E13" i="7"/>
  <c r="D13" i="7"/>
  <c r="C13" i="7"/>
  <c r="H27" i="77"/>
  <c r="G27" i="77"/>
  <c r="F27" i="77"/>
  <c r="E27" i="77"/>
  <c r="D27" i="77"/>
  <c r="C27" i="77"/>
  <c r="H14" i="77"/>
  <c r="G14" i="77"/>
  <c r="F14" i="77"/>
  <c r="E14" i="77"/>
  <c r="D14" i="77"/>
  <c r="C14" i="77"/>
  <c r="H26" i="8"/>
  <c r="G26" i="8"/>
  <c r="F26" i="8"/>
  <c r="E26" i="8"/>
  <c r="D26" i="8"/>
  <c r="C26" i="8"/>
  <c r="H13" i="8"/>
  <c r="G13" i="8"/>
  <c r="F13" i="8"/>
  <c r="E13" i="8"/>
  <c r="D13" i="8"/>
  <c r="C13" i="8"/>
  <c r="H27" i="67"/>
  <c r="G27" i="67"/>
  <c r="F27" i="67"/>
  <c r="E27" i="67"/>
  <c r="D27" i="67"/>
  <c r="C27" i="67"/>
  <c r="H14" i="67"/>
  <c r="G14" i="67"/>
  <c r="F14" i="67"/>
  <c r="E14" i="67"/>
  <c r="D14" i="67"/>
  <c r="C14" i="67"/>
  <c r="F25" i="66"/>
  <c r="E25" i="66"/>
  <c r="D25" i="66"/>
  <c r="C25" i="66"/>
  <c r="F12" i="66"/>
  <c r="E12" i="66"/>
  <c r="D12" i="66"/>
  <c r="C12" i="66"/>
  <c r="F26" i="9"/>
  <c r="E26" i="9"/>
  <c r="D26" i="9"/>
  <c r="C26" i="9"/>
  <c r="F13" i="9"/>
  <c r="E13" i="9"/>
  <c r="D13" i="9"/>
  <c r="C13" i="9"/>
  <c r="F25" i="65"/>
  <c r="E25" i="65"/>
  <c r="D25" i="65"/>
  <c r="C25" i="65"/>
  <c r="F12" i="65"/>
  <c r="E12" i="65"/>
  <c r="D12" i="65"/>
  <c r="C12" i="65"/>
  <c r="F26" i="10"/>
  <c r="E26" i="10"/>
  <c r="D26" i="10"/>
  <c r="F13" i="10"/>
  <c r="E13" i="10"/>
  <c r="D13" i="10"/>
  <c r="C13" i="10"/>
  <c r="H11" i="64" l="1"/>
  <c r="G11" i="64"/>
  <c r="F11" i="64"/>
  <c r="E11" i="64"/>
  <c r="D11" i="64"/>
  <c r="C11" i="64"/>
  <c r="J22" i="97" l="1"/>
  <c r="N22" i="97" s="1"/>
  <c r="F22" i="97"/>
  <c r="J21" i="97"/>
  <c r="F21" i="97"/>
  <c r="N20" i="97" s="1"/>
  <c r="J20" i="97"/>
  <c r="F20" i="97"/>
  <c r="J19" i="97"/>
  <c r="F19" i="97"/>
  <c r="N18" i="97" s="1"/>
  <c r="J18" i="97"/>
  <c r="F18" i="97"/>
  <c r="J17" i="97"/>
  <c r="F17" i="97"/>
  <c r="J16" i="97"/>
  <c r="N16" i="97" s="1"/>
  <c r="F16" i="97"/>
  <c r="N17" i="97" l="1"/>
  <c r="N19" i="97"/>
  <c r="N21" i="97"/>
  <c r="K15" i="97"/>
  <c r="J12" i="97"/>
  <c r="N12" i="97" s="1"/>
  <c r="F12" i="97"/>
  <c r="J11" i="97"/>
  <c r="F11" i="97"/>
  <c r="J10" i="97"/>
  <c r="N10" i="97" s="1"/>
  <c r="F10" i="97"/>
  <c r="V20" i="96"/>
  <c r="L20" i="96"/>
  <c r="V19" i="96"/>
  <c r="L19" i="96"/>
  <c r="V18" i="96"/>
  <c r="L18" i="96"/>
  <c r="V17" i="96"/>
  <c r="L17" i="96"/>
  <c r="V16" i="96"/>
  <c r="L16" i="96"/>
  <c r="V15" i="96"/>
  <c r="L15" i="96"/>
  <c r="V14" i="96"/>
  <c r="L14" i="96"/>
  <c r="AA13" i="96"/>
  <c r="Z13" i="96"/>
  <c r="Y13" i="96"/>
  <c r="X13" i="96"/>
  <c r="W13" i="96"/>
  <c r="N13" i="96"/>
  <c r="M13" i="96"/>
  <c r="N11" i="97" l="1"/>
  <c r="AB14" i="96"/>
  <c r="V13" i="96"/>
  <c r="AB15" i="96"/>
  <c r="AB16" i="96"/>
  <c r="AB17" i="96"/>
  <c r="AB18" i="96"/>
  <c r="AB19" i="96"/>
  <c r="AB20" i="96"/>
  <c r="L13" i="96"/>
  <c r="J15" i="97"/>
  <c r="N15" i="97" s="1"/>
  <c r="F15" i="97"/>
  <c r="L10" i="96"/>
  <c r="L9" i="96"/>
  <c r="AB13" i="96" l="1"/>
  <c r="L8" i="96"/>
  <c r="T20" i="95"/>
  <c r="L20" i="95"/>
  <c r="T19" i="95"/>
  <c r="L19" i="95"/>
  <c r="T18" i="95"/>
  <c r="L18" i="95"/>
  <c r="T17" i="95"/>
  <c r="L17" i="95"/>
  <c r="T16" i="95"/>
  <c r="L16" i="95"/>
  <c r="T15" i="95"/>
  <c r="L15" i="95"/>
  <c r="T14" i="95"/>
  <c r="L14" i="95"/>
  <c r="T10" i="95"/>
  <c r="L10" i="95"/>
  <c r="T9" i="95"/>
  <c r="L9" i="95"/>
  <c r="T8" i="95"/>
  <c r="L8" i="95"/>
  <c r="Y14" i="95" l="1"/>
  <c r="T13" i="95"/>
  <c r="Y15" i="95"/>
  <c r="Y16" i="95"/>
  <c r="Y17" i="95"/>
  <c r="Y18" i="95"/>
  <c r="Y19" i="95"/>
  <c r="Y20" i="95"/>
  <c r="L13" i="95"/>
  <c r="J21" i="94"/>
  <c r="V21" i="94" s="1"/>
  <c r="S20" i="94"/>
  <c r="P20" i="94"/>
  <c r="J20" i="94"/>
  <c r="S19" i="94"/>
  <c r="P19" i="94"/>
  <c r="J19" i="94"/>
  <c r="S18" i="94"/>
  <c r="P18" i="94"/>
  <c r="J18" i="94"/>
  <c r="S17" i="94"/>
  <c r="P17" i="94"/>
  <c r="J17" i="94"/>
  <c r="S16" i="94"/>
  <c r="P16" i="94"/>
  <c r="J16" i="94"/>
  <c r="S15" i="94"/>
  <c r="P15" i="94"/>
  <c r="J15" i="94"/>
  <c r="J14" i="94" s="1"/>
  <c r="V15" i="94" l="1"/>
  <c r="S14" i="94"/>
  <c r="P14" i="94"/>
  <c r="Y13" i="95"/>
  <c r="V20" i="94"/>
  <c r="V17" i="94"/>
  <c r="V19" i="94"/>
  <c r="V16" i="94"/>
  <c r="V18" i="94"/>
  <c r="S11" i="94"/>
  <c r="P11" i="94"/>
  <c r="J11" i="94"/>
  <c r="S10" i="94"/>
  <c r="P10" i="94"/>
  <c r="J10" i="94"/>
  <c r="S9" i="94"/>
  <c r="P9" i="94"/>
  <c r="J9" i="94"/>
  <c r="S21" i="93"/>
  <c r="P21" i="93"/>
  <c r="J21" i="93"/>
  <c r="S20" i="93"/>
  <c r="P20" i="93"/>
  <c r="J20" i="93"/>
  <c r="S19" i="93"/>
  <c r="P19" i="93"/>
  <c r="J19" i="93"/>
  <c r="S18" i="93"/>
  <c r="P18" i="93"/>
  <c r="J18" i="93"/>
  <c r="S17" i="93"/>
  <c r="P17" i="93"/>
  <c r="J17" i="93"/>
  <c r="S16" i="93"/>
  <c r="P16" i="93"/>
  <c r="J16" i="93"/>
  <c r="S15" i="93"/>
  <c r="P15" i="93"/>
  <c r="V10" i="94" l="1"/>
  <c r="S14" i="93"/>
  <c r="P14" i="93"/>
  <c r="V11" i="94"/>
  <c r="V9" i="94"/>
  <c r="J14" i="93"/>
  <c r="S11" i="93"/>
  <c r="P11" i="93"/>
  <c r="J11" i="93"/>
  <c r="S10" i="93"/>
  <c r="P10" i="93"/>
  <c r="J10" i="93"/>
  <c r="S9" i="93"/>
  <c r="P9" i="93"/>
  <c r="V14" i="94" l="1"/>
  <c r="J9" i="93"/>
</calcChain>
</file>

<file path=xl/sharedStrings.xml><?xml version="1.0" encoding="utf-8"?>
<sst xmlns="http://schemas.openxmlformats.org/spreadsheetml/2006/main" count="2677" uniqueCount="577">
  <si>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</si>
  <si>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</si>
  <si>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</si>
  <si>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</si>
  <si>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</si>
  <si>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</si>
  <si>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</si>
  <si>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</si>
  <si>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</si>
  <si>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</si>
  <si>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</si>
  <si>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</si>
  <si>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</si>
  <si>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</si>
  <si>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</si>
  <si>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</si>
  <si>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</si>
  <si>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</si>
  <si>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</si>
  <si>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</si>
  <si>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</si>
  <si>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</si>
  <si>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</si>
  <si>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</si>
  <si>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</si>
  <si>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</si>
  <si>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</si>
  <si>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</si>
  <si>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</si>
  <si>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</si>
  <si>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</si>
  <si>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</si>
  <si>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</si>
  <si>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</si>
  <si>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</si>
  <si>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</si>
  <si>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</si>
  <si>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</si>
  <si>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</si>
  <si>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</si>
  <si>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</si>
  <si>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</si>
  <si>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</si>
  <si>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</si>
  <si>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</si>
  <si>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</si>
  <si>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</si>
  <si>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</si>
  <si>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</si>
  <si>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</si>
  <si>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</si>
  <si>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</si>
  <si>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</si>
  <si>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</si>
  <si>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</si>
  <si>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</si>
  <si>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</si>
  <si>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</si>
  <si>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</si>
  <si>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</si>
  <si>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 xml:space="preserve">   Sin adición de azúcar ni otro edulcorante.</t>
  </si>
  <si>
    <t xml:space="preserve">   Las demás.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</si>
  <si>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</si>
  <si>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</si>
  <si>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</si>
  <si>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</si>
  <si>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</si>
  <si>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</si>
  <si>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</si>
  <si>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</si>
  <si>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</si>
  <si>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</si>
  <si>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</si>
  <si>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</si>
  <si>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</si>
  <si>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</si>
  <si>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</si>
  <si>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</si>
  <si>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</si>
  <si>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</si>
  <si>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</si>
  <si>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</si>
  <si>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</si>
  <si>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</si>
  <si>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</si>
  <si>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</si>
  <si>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</si>
  <si>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</si>
  <si>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</si>
  <si>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</si>
  <si>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</si>
  <si>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</si>
  <si>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</si>
  <si>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</si>
  <si>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</si>
  <si>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</si>
  <si>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</si>
  <si>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</si>
  <si>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</si>
  <si>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</si>
  <si>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</si>
  <si>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</si>
  <si>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</si>
  <si>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</si>
  <si>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</si>
  <si>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</si>
  <si>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</si>
  <si>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</si>
  <si>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</si>
  <si>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</si>
  <si>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</si>
  <si>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</si>
  <si>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 xml:space="preserve">Notas: </t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</si>
  <si>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</si>
  <si>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</si>
  <si>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t>( Miles de dólares )</t>
  </si>
  <si>
    <t>( Miles de toneladas )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</si>
  <si>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</si>
  <si>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</si>
  <si>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</si>
  <si>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</si>
  <si>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</si>
  <si>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</si>
  <si>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</si>
  <si>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</si>
  <si>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</si>
  <si>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</si>
  <si>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</si>
  <si>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Nota: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</si>
  <si>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</si>
  <si>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</si>
  <si>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</si>
  <si>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</si>
  <si>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</si>
  <si>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</si>
  <si>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</si>
  <si>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Notas:</t>
  </si>
  <si>
    <t>Total del valor de la producción</t>
  </si>
  <si>
    <t>Derivados de leche</t>
  </si>
  <si>
    <t>Queso</t>
  </si>
  <si>
    <t>Mantequilla</t>
  </si>
  <si>
    <t>Margarina</t>
  </si>
  <si>
    <t>Volumen total</t>
  </si>
  <si>
    <t>Producción  ( Toneladas )</t>
  </si>
  <si>
    <t>Valor de la producción  ( Miles de pesos )</t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</si>
  <si>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</si>
  <si>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</si>
  <si>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</si>
  <si>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</si>
  <si>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</si>
  <si>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</si>
  <si>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</si>
  <si>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</si>
  <si>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</si>
  <si>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</si>
  <si>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</si>
  <si>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</si>
  <si>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</si>
  <si>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</si>
  <si>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</si>
  <si>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</si>
  <si>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</si>
  <si>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</si>
  <si>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Anual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</si>
  <si>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</si>
  <si>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</si>
  <si>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</si>
  <si>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</si>
  <si>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</si>
  <si>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</si>
  <si>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</si>
  <si>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</si>
  <si>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</si>
  <si>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</si>
  <si>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</si>
  <si>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</si>
  <si>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</si>
  <si>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</si>
  <si>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</si>
  <si>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</si>
  <si>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</si>
  <si>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</si>
  <si>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</si>
  <si>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</si>
  <si>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</si>
  <si>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</si>
  <si>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</si>
  <si>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</si>
  <si>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</si>
  <si>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</si>
  <si>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</si>
  <si>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</si>
  <si>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</si>
  <si>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</si>
  <si>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</si>
  <si>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</si>
  <si>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</si>
  <si>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Consumo de leche fluída de bovino en países seleccionados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</si>
  <si>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</si>
  <si>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</si>
  <si>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</si>
  <si>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</si>
  <si>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Los totales podrían no coincidir con la suma de las cifras por año debido al redondeo de los decimales.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</si>
  <si>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</si>
  <si>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</si>
  <si>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</si>
  <si>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</si>
  <si>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</si>
  <si>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</si>
  <si>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</si>
  <si>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</si>
  <si>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</si>
  <si>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</si>
  <si>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</si>
  <si>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</si>
  <si>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</si>
  <si>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</si>
  <si>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</si>
  <si>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</si>
  <si>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</si>
  <si>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 xml:space="preserve">Leche 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</si>
  <si>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</si>
  <si>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</si>
  <si>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</si>
  <si>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</si>
  <si>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</si>
  <si>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</si>
  <si>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</si>
  <si>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</si>
  <si>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</si>
  <si>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</si>
  <si>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</si>
  <si>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</si>
  <si>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</si>
  <si>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</si>
  <si>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</si>
  <si>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</si>
  <si>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</si>
  <si>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</si>
  <si>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n.d.</t>
  </si>
  <si>
    <t>n.d. No disponible.</t>
  </si>
  <si>
    <t>Los establecimientos seleccionados realizan actividades económicas cuya cobertura en ingresos fue mayor al 80%.</t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</si>
  <si>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datos de la Encuesta Mensual de la Industria Manufacturera (EMIM), INEGI.</t>
    </r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</si>
  <si>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Promedio</t>
    </r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</si>
  <si>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</si>
  <si>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*/</t>
    </r>
  </si>
  <si>
    <t>Tipo de leche / marca y presentación</t>
  </si>
  <si>
    <t>Condensada</t>
  </si>
  <si>
    <t>En polvo</t>
  </si>
  <si>
    <t>Evaporada</t>
  </si>
  <si>
    <t>La Lechera, lata 397 grs.</t>
  </si>
  <si>
    <t>Alpura, bolsa 500 grs.</t>
  </si>
  <si>
    <t>Alpura, lata 1.8 kg.</t>
  </si>
  <si>
    <t>Nido, lata 1800 grs.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</si>
  <si>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</si>
  <si>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</si>
  <si>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</si>
  <si>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</si>
  <si>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</si>
  <si>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</si>
  <si>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</si>
  <si>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</si>
  <si>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</si>
  <si>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Ultrapasteurizada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</si>
  <si>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</si>
  <si>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</si>
  <si>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</si>
  <si>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</si>
  <si>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</si>
  <si>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</si>
  <si>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</si>
  <si>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</si>
  <si>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</si>
  <si>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</si>
  <si>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</si>
  <si>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</si>
  <si>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</si>
  <si>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</si>
  <si>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Nido, extra calcio, lata 900 grs.</t>
  </si>
  <si>
    <t>Carnation Clavel, parcialmente descremada, lata 378 grs.</t>
  </si>
  <si>
    <t>Carnation Clavel, reducida en grasa, descremada, lata 378 grs.</t>
  </si>
  <si>
    <t>Al-dia, entera, botella 1 L.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</si>
  <si>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</si>
  <si>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</si>
  <si>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</si>
  <si>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</si>
  <si>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</si>
  <si>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</si>
  <si>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</si>
  <si>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</si>
  <si>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</si>
  <si>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</si>
  <si>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</si>
  <si>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</si>
  <si>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</si>
  <si>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</si>
  <si>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</si>
  <si>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</si>
  <si>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</si>
  <si>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</si>
  <si>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</si>
  <si>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</si>
  <si>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</si>
  <si>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litros y toneladas)</t>
  </si>
  <si>
    <t>(Miles de dólares)</t>
  </si>
  <si>
    <t xml:space="preserve">(Miles de litros y toneladas) </t>
  </si>
  <si>
    <t>* A partir de 2006 cambió la presentación del producto, al pasar de 450 Gr. a 400 Gr.</t>
  </si>
  <si>
    <t>Alpura Lac Del, ultrapasteurizada, entera, rehidratada, caja 1 L.</t>
  </si>
  <si>
    <t>(Volumen de producción)</t>
  </si>
  <si>
    <t>(Valor de la producción en miles de pesos)</t>
  </si>
  <si>
    <t>(Producción en toneladas)</t>
  </si>
  <si>
    <t xml:space="preserve">Elaboración de leche en polvo, condensada y evaporada. </t>
  </si>
  <si>
    <t>(Toneladas / cabeza)</t>
  </si>
  <si>
    <t>(Pesos / Litro)</t>
  </si>
  <si>
    <t>(Miles de cabezas)</t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</si>
  <si>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PROFECO, Dirección General de Estudios sobre Consumo.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</si>
  <si>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en el área metropolitana de la Ciudad de México.</t>
    </r>
  </si>
  <si>
    <r>
      <t xml:space="preserve">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</si>
  <si>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</si>
  <si>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</si>
  <si>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datos de la Encuesta Mensual de la Industria Manufacturera (EMIM), INEGI.</t>
    </r>
  </si>
  <si>
    <t>Des- cremada</t>
  </si>
  <si>
    <t>Productos secun-darios, deschos y subpro-ductos</t>
  </si>
  <si>
    <t>Productos alimen- ticios  vitami-nados y sabori-zantes en polvo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</si>
  <si>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Promedio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</si>
  <si>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Aduanas, SHCP.</t>
    </r>
  </si>
  <si>
    <r>
      <t>1/</t>
    </r>
    <r>
      <rPr>
        <sz val="8.5"/>
        <rFont val="Arial"/>
        <family val="2"/>
      </rPr>
      <t xml:space="preserve"> Incluye las fracciones de las subpartidas: 04.01.10  y 04.01.20 </t>
    </r>
  </si>
  <si>
    <r>
      <t>2/</t>
    </r>
    <r>
      <rPr>
        <sz val="8.5"/>
        <rFont val="Arial"/>
        <family val="2"/>
      </rPr>
      <t xml:space="preserve"> Incluye las fracciones de las subpartidas: 04.02.10, 04.02.21 y 04.02.29</t>
    </r>
  </si>
  <si>
    <r>
      <t>3/</t>
    </r>
    <r>
      <rPr>
        <sz val="8.5"/>
        <rFont val="Arial"/>
        <family val="2"/>
      </rPr>
      <t xml:space="preserve"> Incluye las fracciones de la subpartida: 04.02.91</t>
    </r>
  </si>
  <si>
    <r>
      <t>4/</t>
    </r>
    <r>
      <rPr>
        <sz val="8.5"/>
        <rFont val="Arial"/>
        <family val="2"/>
      </rPr>
      <t xml:space="preserve"> Incluye las fracciones de la subpartida: 04.02.99</t>
    </r>
  </si>
  <si>
    <r>
      <t xml:space="preserve">Fuente: </t>
    </r>
    <r>
      <rPr>
        <b/>
        <sz val="8.5"/>
        <rFont val="Arial"/>
        <family val="2"/>
      </rPr>
      <t>SIAP</t>
    </r>
    <r>
      <rPr>
        <sz val="8.5"/>
        <rFont val="Arial"/>
        <family val="2"/>
      </rPr>
      <t xml:space="preserve"> con información de Aduanas, SHCP.</t>
    </r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</si>
  <si>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</si>
  <si>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</si>
  <si>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</si>
  <si>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Grasa butirica </t>
    </r>
    <r>
      <rPr>
        <b/>
        <vertAlign val="superscript"/>
        <sz val="10"/>
        <color theme="0"/>
        <rFont val="Arial"/>
        <family val="2"/>
      </rPr>
      <t>5/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</si>
  <si>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</si>
  <si>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</si>
  <si>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</si>
  <si>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</si>
  <si>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04.06.10; 04.06.20; 04.06.30; 04.06.40 y 04.06.90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</si>
  <si>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</si>
  <si>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</si>
  <si>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</si>
  <si>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</si>
  <si>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4/  </t>
    </r>
    <r>
      <rPr>
        <sz val="9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</si>
  <si>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</si>
  <si>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</si>
  <si>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Datos preliminares </t>
    </r>
  </si>
  <si>
    <r>
      <t>e/</t>
    </r>
    <r>
      <rPr>
        <sz val="9"/>
        <rFont val="Arial"/>
        <family val="2"/>
      </rPr>
      <t xml:space="preserve"> Datos estimados</t>
    </r>
  </si>
  <si>
    <r>
      <t>1/</t>
    </r>
    <r>
      <rPr>
        <sz val="9"/>
        <rFont val="Arial"/>
        <family val="2"/>
      </rPr>
      <t xml:space="preserve"> Incluye la información de los 27 países miembros de la UE.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</si>
  <si>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World Markets and Trade / FAS / USDA.</t>
    </r>
  </si>
  <si>
    <r>
      <t>1/</t>
    </r>
    <r>
      <rPr>
        <sz val="9"/>
        <rFont val="Arial"/>
        <family val="2"/>
      </rPr>
      <t xml:space="preserve">  Incluye la información de los 27 países miembros de la UE.</t>
    </r>
  </si>
  <si>
    <t>(Miles de toneladas)</t>
  </si>
  <si>
    <r>
      <t>p/</t>
    </r>
    <r>
      <rPr>
        <sz val="9"/>
        <rFont val="Arial"/>
        <family val="2"/>
      </rPr>
      <t xml:space="preserve">  Datos preliminares </t>
    </r>
  </si>
  <si>
    <r>
      <t xml:space="preserve">1/ </t>
    </r>
    <r>
      <rPr>
        <sz val="9"/>
        <rFont val="Arial"/>
        <family val="2"/>
      </rPr>
      <t xml:space="preserve"> Incluye la información de los 27 países miembros</t>
    </r>
  </si>
  <si>
    <r>
      <t>1/</t>
    </r>
    <r>
      <rPr>
        <sz val="9"/>
        <rFont val="Arial"/>
        <family val="2"/>
      </rPr>
      <t xml:space="preserve">  Incluye la información de los 27 países miembros</t>
    </r>
  </si>
  <si>
    <r>
      <t xml:space="preserve">1/  </t>
    </r>
    <r>
      <rPr>
        <sz val="9"/>
        <rFont val="Arial"/>
        <family val="2"/>
      </rPr>
      <t>Incluye la información de los 27 países miembros</t>
    </r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</si>
  <si>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</si>
  <si>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1/</t>
    </r>
    <r>
      <rPr>
        <sz val="9"/>
        <rFont val="Arial"/>
        <family val="2"/>
      </rPr>
      <t xml:space="preserve"> Incluye la información de los 27 países miembros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</si>
  <si>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</si>
  <si>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>, con información del Dairy World Markets and Trade / FAS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</si>
  <si>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Agricultutal Statistics Service (NASS) / USDA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</si>
  <si>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 Milk Production / National Agricultutal Statistics Service (NASS) / USDA.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</si>
  <si>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</si>
  <si>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</si>
  <si>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A partir de julio de 2010, precios ponderados sobre el volumen total de ventas de cada mes.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</si>
  <si>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</si>
  <si>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</si>
  <si>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</si>
  <si>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</si>
  <si>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</si>
  <si>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</si>
  <si>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</si>
  <si>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</si>
  <si>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</si>
  <si>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</si>
  <si>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</si>
  <si>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</si>
  <si>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t xml:space="preserve">2012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</si>
  <si>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 </t>
    </r>
  </si>
  <si>
    <r>
      <t xml:space="preserve">  2012 </t>
    </r>
    <r>
      <rPr>
        <b/>
        <vertAlign val="superscript"/>
        <sz val="10"/>
        <rFont val="Arial"/>
        <family val="2"/>
      </rPr>
      <t>1/</t>
    </r>
  </si>
  <si>
    <r>
      <t xml:space="preserve">2012 </t>
    </r>
    <r>
      <rPr>
        <b/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</si>
  <si>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</t>
    </r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</si>
  <si>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</si>
  <si>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</si>
  <si>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Cifras preliminares.</t>
    </r>
  </si>
  <si>
    <t>2012 */</t>
  </si>
  <si>
    <r>
      <t>*/</t>
    </r>
    <r>
      <rPr>
        <sz val="8.5"/>
        <rFont val="Arial"/>
        <family val="2"/>
      </rPr>
      <t xml:space="preserve"> Cifras preliminares</t>
    </r>
  </si>
  <si>
    <r>
      <t xml:space="preserve">   2012 </t>
    </r>
    <r>
      <rPr>
        <b/>
        <vertAlign val="superscript"/>
        <sz val="10"/>
        <rFont val="Arial"/>
        <family val="2"/>
      </rPr>
      <t>*/</t>
    </r>
  </si>
  <si>
    <r>
      <t>*/</t>
    </r>
    <r>
      <rPr>
        <sz val="9"/>
        <rFont val="Arial"/>
        <family val="2"/>
      </rPr>
      <t xml:space="preserve"> Cifras preliminares</t>
    </r>
  </si>
  <si>
    <r>
      <t xml:space="preserve">   2012 *</t>
    </r>
    <r>
      <rPr>
        <b/>
        <vertAlign val="superscript"/>
        <sz val="10"/>
        <rFont val="Arial"/>
        <family val="2"/>
      </rPr>
      <t>/</t>
    </r>
  </si>
  <si>
    <r>
      <t xml:space="preserve">  2012 </t>
    </r>
    <r>
      <rPr>
        <vertAlign val="superscript"/>
        <sz val="10"/>
        <rFont val="Arial"/>
        <family val="2"/>
      </rPr>
      <t>*/</t>
    </r>
  </si>
  <si>
    <r>
      <t xml:space="preserve">   2012 </t>
    </r>
    <r>
      <rPr>
        <vertAlign val="superscript"/>
        <sz val="10"/>
        <rFont val="Arial"/>
        <family val="2"/>
      </rPr>
      <t>*/</t>
    </r>
  </si>
  <si>
    <r>
      <t xml:space="preserve"> 2012 </t>
    </r>
    <r>
      <rPr>
        <vertAlign val="superscript"/>
        <sz val="10"/>
        <rFont val="Arial"/>
        <family val="2"/>
      </rPr>
      <t>*/</t>
    </r>
  </si>
  <si>
    <t>(Toneladas y Miles de pesos)</t>
  </si>
  <si>
    <r>
      <t xml:space="preserve">Abril </t>
    </r>
    <r>
      <rPr>
        <vertAlign val="superscript"/>
        <sz val="10"/>
        <rFont val="Arial"/>
        <family val="2"/>
      </rPr>
      <t>4/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</si>
  <si>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Desde este mes, la estimación del precio del queso cheddar solo se calcula para todo el país de conformidad con el National Dairy Products Sales Report.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</si>
  <si>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</si>
  <si>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0401.50.01, 0401.40.99 y 0401.50.99</t>
  </si>
  <si>
    <t xml:space="preserve">   partir del mes de julio las fracciones 0401.30.01 y 0401.30.99 se suprimen, quedando incluidas las siguientes fracciones de reciente creación: 0401.40.01, </t>
  </si>
  <si>
    <t>n.d. No disponible</t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</si>
  <si>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Precios en el Área Metropolitana de la Ciudad de México.</t>
    </r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</si>
  <si>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información de PROFECO, Dirección General de Estudios sobre Consumo.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</si>
  <si>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e/</t>
    </r>
  </si>
  <si>
    <r>
      <t xml:space="preserve">2012 </t>
    </r>
    <r>
      <rPr>
        <b/>
        <vertAlign val="superscript"/>
        <sz val="10"/>
        <color theme="0"/>
        <rFont val="Arial"/>
        <family val="2"/>
      </rPr>
      <t>p/</t>
    </r>
  </si>
  <si>
    <t>Holanda</t>
  </si>
  <si>
    <t>Nigeria</t>
  </si>
  <si>
    <t>Venezuela</t>
  </si>
  <si>
    <t>Promedio                                       2006-2010</t>
  </si>
  <si>
    <t>(toneladas)</t>
  </si>
  <si>
    <t>Principales países importadores de leche en polvo */</t>
  </si>
  <si>
    <r>
      <t xml:space="preserve">Fuente: </t>
    </r>
    <r>
      <rPr>
        <b/>
        <sz val="9"/>
        <rFont val="Arial"/>
        <family val="2"/>
      </rPr>
      <t>FAOSTAT 2013</t>
    </r>
    <r>
      <rPr>
        <sz val="9"/>
        <rFont val="Arial"/>
        <family val="2"/>
      </rPr>
      <t xml:space="preserve"> </t>
    </r>
  </si>
  <si>
    <t xml:space="preserve">   formas sólidas que puede contener azúcar u otros edulcorantes añadidos.</t>
  </si>
  <si>
    <r>
      <t>*/</t>
    </r>
    <r>
      <rPr>
        <sz val="9"/>
        <rFont val="Arial"/>
        <family val="2"/>
      </rPr>
      <t xml:space="preserve"> Incluye leche descremada con un contenido de materias grasas inferios al 1.5% en peso y leche entera en forma de polvo, gránulos u otras</t>
    </r>
  </si>
  <si>
    <t>Arabia Saudita</t>
  </si>
  <si>
    <t>Singapur</t>
  </si>
  <si>
    <t xml:space="preserve">Principales importadores de leche en polvo, 2010 </t>
  </si>
  <si>
    <r>
      <t xml:space="preserve">Fuente: </t>
    </r>
    <r>
      <rPr>
        <b/>
        <sz val="9"/>
        <rFont val="Arial"/>
        <family val="2"/>
      </rPr>
      <t>FAOSTAT 2013</t>
    </r>
    <r>
      <rPr>
        <sz val="9"/>
        <rFont val="Arial"/>
        <family val="2"/>
      </rPr>
      <t xml:space="preserve"> .</t>
    </r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</si>
  <si>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</si>
  <si>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</si>
  <si>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</si>
  <si>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</si>
  <si>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</si>
  <si>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</si>
  <si>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</si>
  <si>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</si>
  <si>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</si>
  <si>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</si>
  <si>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</si>
  <si>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</si>
  <si>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Principales países importadores de leche descremada en polvo */</t>
  </si>
  <si>
    <t>Mexico</t>
  </si>
  <si>
    <t>Italia</t>
  </si>
  <si>
    <t>Malasia</t>
  </si>
  <si>
    <t>Bélgica</t>
  </si>
  <si>
    <r>
      <t>*/</t>
    </r>
    <r>
      <rPr>
        <sz val="9"/>
        <rFont val="Arial"/>
        <family val="2"/>
      </rPr>
      <t xml:space="preserve"> Leche descremada con un contenido de materias grasas inferios al 1.5% en peso.</t>
    </r>
  </si>
  <si>
    <t>Principales países importadores de leche entera en polvo */</t>
  </si>
  <si>
    <t>Sri Lanka</t>
  </si>
  <si>
    <t>Emiratos Árabes Unidos</t>
  </si>
  <si>
    <t>Omán</t>
  </si>
  <si>
    <r>
      <t>*/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</si>
  <si>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Principales países importadores de leche descremada en polvo, promedio 2006-2010</t>
  </si>
  <si>
    <t>Principales países importadores de leche entera en polvo, promedio 2006-2010</t>
  </si>
  <si>
    <t>Principales países importadores de leche en polvo, promedio 2006-2010</t>
  </si>
  <si>
    <t>Tendencia en la producción nacional de leche de bovino 1990 - 2012</t>
  </si>
  <si>
    <t>Producción nacional de leche de bovino 1990 - 2012</t>
  </si>
  <si>
    <t>Gráfica 1: Tendencia en la producción nacional de leche 1990 - 2012</t>
  </si>
  <si>
    <t>Producción nacional de leche de bovino 1990-2012</t>
  </si>
  <si>
    <t>Producción anual de leche de bovino por entidad federativa 2001-2012</t>
  </si>
  <si>
    <r>
      <t>Precio promedio anual de leche de bovino al consumidor 2007–2012</t>
    </r>
    <r>
      <rPr>
        <b/>
        <vertAlign val="superscript"/>
        <sz val="12"/>
        <rFont val="Arial"/>
        <family val="2"/>
      </rPr>
      <t>1</t>
    </r>
  </si>
  <si>
    <t>Ingresos por maquila</t>
  </si>
  <si>
    <t>Precio promedio anual de leche de bovino al consumidor 2007-2012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</si>
  <si>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</si>
  <si>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 xml:space="preserve">   inferior o igual al 1.5% en peso; sin adición de azúcar ni otro edulcorante; las demás.</t>
  </si>
  <si>
    <r>
      <t>2/</t>
    </r>
    <r>
      <rPr>
        <sz val="8.5"/>
        <rFont val="Arial"/>
        <family val="2"/>
      </rPr>
      <t xml:space="preserve"> Incluye las fracciones de las subpartidas: 04.02.10, 04.02.21 y 04.02.29  En polvo, gránulos o demás formas sólidas, con un contenido de materias grasas</t>
    </r>
  </si>
  <si>
    <t>Producción mensual de leche de bovino 2001-2013</t>
  </si>
  <si>
    <r>
      <t>2013</t>
    </r>
    <r>
      <rPr>
        <b/>
        <vertAlign val="superscript"/>
        <sz val="10"/>
        <color theme="0"/>
        <rFont val="Arial"/>
        <family val="2"/>
      </rPr>
      <t xml:space="preserve"> p/</t>
    </r>
  </si>
  <si>
    <t>Producción mensual de leche de bovino 2001 - 2013</t>
  </si>
  <si>
    <t>Promedio                                           2008 - 2012</t>
  </si>
  <si>
    <t>Producción acumulada mensual de leche de bovino 2000-2013</t>
  </si>
  <si>
    <t>Producción acumulada mensual de leche de bovino 2000 - 2013</t>
  </si>
  <si>
    <r>
      <t xml:space="preserve">Tendencia de la producción mensual de leche de bovino 2009 - 2013 </t>
    </r>
    <r>
      <rPr>
        <b/>
        <vertAlign val="superscript"/>
        <sz val="12"/>
        <rFont val="Arial"/>
        <family val="2"/>
      </rPr>
      <t>p/</t>
    </r>
  </si>
  <si>
    <t>Gráfica 2: Tendencia en la producción mensual de leche de bovino 2009-2013</t>
  </si>
  <si>
    <t>Producción mensual de leche de bovino por entidad federativa 2013</t>
  </si>
  <si>
    <r>
      <t xml:space="preserve">Producción mensual de leche de bovino por entidad federativa 2013 </t>
    </r>
    <r>
      <rPr>
        <b/>
        <vertAlign val="superscript"/>
        <sz val="12"/>
        <rFont val="Arial"/>
        <family val="2"/>
      </rPr>
      <t>p/</t>
    </r>
  </si>
  <si>
    <t>Principales estados productores de leche de bovino 2008-2013</t>
  </si>
  <si>
    <t>Gráfica 3: Principales estados productores de leche de bovino 2008-2013</t>
  </si>
  <si>
    <t>Precio promedio mensual de leche de bovino al consumidor 2013*</t>
  </si>
  <si>
    <t>Precio promedio mensual de leche de bovino al consumidor 2013</t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</si>
  <si>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</si>
  <si>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</si>
  <si>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</si>
  <si>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</si>
  <si>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</si>
  <si>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</si>
  <si>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</si>
  <si>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</si>
  <si>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</si>
  <si>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</si>
  <si>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r>
      <t xml:space="preserve">2013 </t>
    </r>
    <r>
      <rPr>
        <vertAlign val="superscript"/>
        <sz val="10"/>
        <rFont val="Arial"/>
        <family val="2"/>
      </rPr>
      <t>1/</t>
    </r>
  </si>
  <si>
    <t>Elaboración y envasado de leche líquida, derivados y otros productos, 2007-2013.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</si>
  <si>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Agricultural Statistics Service (NASS) / USDA</t>
    </r>
  </si>
  <si>
    <t>Producción estimada mensual de leche de bovino en Estados Unidos de América 2008-2013</t>
  </si>
  <si>
    <t>Variación 2013/12 (porcentaje)</t>
  </si>
  <si>
    <t>Variación 2013 / 12 (porcentaje)</t>
  </si>
  <si>
    <r>
      <t xml:space="preserve">2013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</si>
  <si>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2008-2013</t>
  </si>
  <si>
    <t>Precios FOB en mercados europeos 2008-2013</t>
  </si>
  <si>
    <t>Precios FOB en mercados europeos 2008 - 2013</t>
  </si>
  <si>
    <t>Precios de exportación en Oceanía 2008–2013</t>
  </si>
  <si>
    <t>2013 */</t>
  </si>
  <si>
    <t>Volumen de exportaciones de leche de bovino, régimen definitivo 2006-2013</t>
  </si>
  <si>
    <r>
      <t xml:space="preserve">   2013 </t>
    </r>
    <r>
      <rPr>
        <b/>
        <vertAlign val="superscript"/>
        <sz val="10"/>
        <rFont val="Arial"/>
        <family val="2"/>
      </rPr>
      <t>*/</t>
    </r>
  </si>
  <si>
    <t>Valor de exportaciones de leche de bovino, régimen definitivo 2006-2013</t>
  </si>
  <si>
    <t>Volumen de importaciones de leche de bovino, régimen definitivo 2006-2013</t>
  </si>
  <si>
    <r>
      <t xml:space="preserve">   2013 *</t>
    </r>
    <r>
      <rPr>
        <b/>
        <vertAlign val="superscript"/>
        <sz val="10"/>
        <rFont val="Arial"/>
        <family val="2"/>
      </rPr>
      <t>/</t>
    </r>
  </si>
  <si>
    <t>Valor de importaciones de leche de bovino, régimen definitivo 2006-2013</t>
  </si>
  <si>
    <t>Valor de exportaciones de derivados de leche de bovino, régimen definitivo 2006-2013</t>
  </si>
  <si>
    <t>Volumen de importaciones de derivados de leche de bovino, régimen definitivo 2006-2013</t>
  </si>
  <si>
    <r>
      <t xml:space="preserve">  2013 </t>
    </r>
    <r>
      <rPr>
        <vertAlign val="superscript"/>
        <sz val="10"/>
        <rFont val="Arial"/>
        <family val="2"/>
      </rPr>
      <t>*/</t>
    </r>
  </si>
  <si>
    <t>Valor de importaciones de derivados de leche de bovino, régimen definitivo 2006-2013</t>
  </si>
  <si>
    <r>
      <t xml:space="preserve">   2013 </t>
    </r>
    <r>
      <rPr>
        <vertAlign val="superscript"/>
        <sz val="10"/>
        <rFont val="Arial"/>
        <family val="2"/>
      </rPr>
      <t>*/</t>
    </r>
  </si>
  <si>
    <t>Volumen de importaciones de preparaciones a base de productos lácteos, régimen definitivo 2006-2013</t>
  </si>
  <si>
    <r>
      <t xml:space="preserve"> 2013 </t>
    </r>
    <r>
      <rPr>
        <vertAlign val="superscript"/>
        <sz val="10"/>
        <color theme="1"/>
        <rFont val="Arial"/>
        <family val="2"/>
      </rPr>
      <t>*/</t>
    </r>
  </si>
  <si>
    <t>Valor de importaciones de preparaciones a base de productos lácteos, régimen definitivo 2006-2013</t>
  </si>
  <si>
    <r>
      <t xml:space="preserve">2013 </t>
    </r>
    <r>
      <rPr>
        <vertAlign val="superscript"/>
        <sz val="8"/>
        <rFont val="Arial"/>
        <family val="2"/>
      </rPr>
      <t>*/</t>
    </r>
  </si>
  <si>
    <r>
      <t xml:space="preserve">  2013 </t>
    </r>
    <r>
      <rPr>
        <b/>
        <vertAlign val="superscript"/>
        <sz val="10"/>
        <rFont val="Arial"/>
        <family val="2"/>
      </rPr>
      <t>1/</t>
    </r>
  </si>
  <si>
    <r>
      <t xml:space="preserve">2013 </t>
    </r>
    <r>
      <rPr>
        <b/>
        <vertAlign val="superscript"/>
        <sz val="10"/>
        <rFont val="Arial"/>
        <family val="2"/>
      </rPr>
      <t>1/</t>
    </r>
  </si>
  <si>
    <t>Indicadores seleccionados de la producción de derivados y fermentos lácteos 2007-2013</t>
  </si>
  <si>
    <t>Indicadores seleccionados de la producción de leche condensada, evaporada y en polvo 2007-2013.</t>
  </si>
  <si>
    <t>Volumen y valor de la producción 2007-2013.</t>
  </si>
  <si>
    <t>Elaboración de derivados y fermentos lácteos, 2007-2013.</t>
  </si>
  <si>
    <t>Volumen de las exportaciones de leche de bovino, régimen definitivo 2006-2013</t>
  </si>
  <si>
    <t>Valor de las exportaciones de leche de bovino, régimen definitivo 2006-2013</t>
  </si>
  <si>
    <t>Volumen de las importaciones de leche de bovino, régimen definitivo 2006-2013</t>
  </si>
  <si>
    <t>Valor de las importaciones de leche de bovino, régimen definitivo 2006-2013</t>
  </si>
  <si>
    <t>Volumen de las exportaciones de derivados de leche de bovino, régimen definitivo 2006-2013</t>
  </si>
  <si>
    <t>Valor de las exportaciones de derivados de leche de bovino, régimen definitivo 2006-2013</t>
  </si>
  <si>
    <t>Volumen de las importaciones de derivados de leche de bovino, régimen definitivo 2006-2013</t>
  </si>
  <si>
    <t>Valor de las importaciones de derivados de leche de bovino, régimen definitivo 2006-2013</t>
  </si>
  <si>
    <t>Volumen de las importaciones de preparaciones a base de productos lácteos, régimen definitivo 2006-2013</t>
  </si>
  <si>
    <t>Valor de las importaciones de preparaciones a base de productos lácteos, régimen definitivo 2006-2013</t>
  </si>
  <si>
    <t>Volumen de exportaciones de derivados de leche de bovino, régimen definitivo 2006-2013</t>
  </si>
  <si>
    <t>Indicadores seleccionados en la industria de leche de bovino y derivados 2007-2013</t>
  </si>
  <si>
    <t>Indicadores seleccionados en la elaboración y envasado de leche de bovino 2007-2013</t>
  </si>
  <si>
    <t>Producción de leche de bovino en países seleccionados 2008-2013</t>
  </si>
  <si>
    <t>Consumo de leche de bovino en países seleccionados 2008-2013</t>
  </si>
  <si>
    <t>Hato de vacas lecheras en países seleccionados 2008-2013</t>
  </si>
  <si>
    <t>Productividad de leche de bovino en países seleccionados 2008-2013</t>
  </si>
  <si>
    <t>Producción de queso en países seleccionados 2008-2013</t>
  </si>
  <si>
    <t>Consumo de queso en países seleccionados 2008-2013</t>
  </si>
  <si>
    <t>Importación de queso en países seleccionados 2008-2013</t>
  </si>
  <si>
    <t>Exportación de queso en países seleccionados 2008-2013</t>
  </si>
  <si>
    <t>Producción de mantequilla en países seleccionados 2008-2013</t>
  </si>
  <si>
    <t>Producción de leche descremada en polvo en países seleccionados 2008-2013</t>
  </si>
  <si>
    <t>Exportación de mantequilla en países seleccionados 2008-2013</t>
  </si>
  <si>
    <t>Importación de mantequilla en países seleccionados 2008-2013</t>
  </si>
  <si>
    <t>Consumo de mantequilla en países seleccionados 2008-2013</t>
  </si>
  <si>
    <t>Consumo de leche descremada en polvo en países seleccionados 2008-2013</t>
  </si>
  <si>
    <t>Importación de leche descremada en polvo en países seleccionados 2008-2013</t>
  </si>
  <si>
    <t>Exportación de leche descremada en polvo en países seleccionados 2008-2013</t>
  </si>
  <si>
    <t>Producción de leche entera en polvo en países seleccionados 2008-2013</t>
  </si>
  <si>
    <t>Consumo de leche entera en polvo en países seleccionados 2008-2013</t>
  </si>
  <si>
    <t>Importación de leche entera en polvo en países seleccionados 2008-2013</t>
  </si>
  <si>
    <t>Exportación de leche entera en polvo en países seleccionados 2008-2013</t>
  </si>
  <si>
    <t>Gráfica 5: Principales países importadores de leche en polvo, 2010</t>
  </si>
  <si>
    <t>Hato de vacas lecheras en Estados Unidos de América 2008-2013</t>
  </si>
  <si>
    <t>Rendimiento estimado mensual de leche de bovino en Estados Unidos de América 2008-2013</t>
  </si>
  <si>
    <t>Gráfica 6: Producción estimada mensual de leche de bovino en Estados Unidos de América 2008-2013</t>
  </si>
  <si>
    <t>Precio promedio mensual de productos lácteos en Estados Unidos de Amética 2008-2013</t>
  </si>
  <si>
    <t>Gráfica 7: Tendencia del precio promedio mensual de productos lácteos en Estados Unidos de Amética 2008-2013</t>
  </si>
  <si>
    <t>Precio FOB en mercados de Europa de leche entera en polvo 2008-2013</t>
  </si>
  <si>
    <t>Gráfica 8: Tendencia de los precios FOB en mercados de Europa de leche entera en polvo 2008-2013</t>
  </si>
  <si>
    <t>Precio FOB en mercados de Europa de leche descremada en polvo 2008-2013</t>
  </si>
  <si>
    <t>Gráfica 9: Tendencia de los precios FOB en mercados de Europa de leche descremada en polvo 2008-2013</t>
  </si>
  <si>
    <t>Precios FOB de exportación en mercados de Oceanía de leche entera en polvo 2008-2013</t>
  </si>
  <si>
    <t>Precios FOB de exportación en mercados de Oceanía de leche descremada en polvo 2008-2013</t>
  </si>
  <si>
    <t>Tendencia de la producción mensual de leche entera en polvo de bovino 2008-2013</t>
  </si>
  <si>
    <t>Gráfica 4: Tendencia en la producción mensual de leche entera en polvo de bovino 2008-2013</t>
  </si>
  <si>
    <t>Elaboración y envasado de leche de líquida, derivados y otros productos 2007-2013 (volumen de producción)</t>
  </si>
  <si>
    <t>Elaboración y envasado de leche de líquida, derivados y otros productos 2007-2013 (valor de la producción en miles de pesos)</t>
  </si>
  <si>
    <t>Elaboración de derivados y fermentos lácteos, 207-2013 (producción en toneladas)</t>
  </si>
  <si>
    <t>Elaboración de derivados y fermentos lácteos, 207-2013 (valor en miles de pesos)</t>
  </si>
  <si>
    <t xml:space="preserve">Elaboración  de leche en polvo, condensada y evaporada 2007-2013 (volumen y valor de producción)                                        </t>
  </si>
  <si>
    <t>Indicadores seleccionados de la producción de leche condensada, evaporada y en polvo 2007-2013</t>
  </si>
  <si>
    <t>Precio medio rural de leche de bovino por entidad federativa 2002-2012.</t>
  </si>
  <si>
    <t>Precio medio rural de leche de bovino por entidad federativa 2002 - 2012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</si>
  <si>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Cifras acumuladas al mes de diciembre.</t>
    </r>
  </si>
  <si>
    <t>n.a.</t>
  </si>
  <si>
    <r>
      <t xml:space="preserve">2/ </t>
    </r>
    <r>
      <rPr>
        <sz val="9"/>
        <rFont val="Arial"/>
        <family val="2"/>
      </rPr>
      <t xml:space="preserve"> Incluye la información de los 27 países miembros</t>
    </r>
  </si>
  <si>
    <r>
      <t xml:space="preserve">Estados Unidos </t>
    </r>
    <r>
      <rPr>
        <vertAlign val="superscript"/>
        <sz val="10"/>
        <rFont val="Arial"/>
        <family val="2"/>
      </rPr>
      <t>1/</t>
    </r>
  </si>
  <si>
    <r>
      <t xml:space="preserve">Unión Europea </t>
    </r>
    <r>
      <rPr>
        <b/>
        <vertAlign val="superscript"/>
        <sz val="10"/>
        <rFont val="Arial"/>
        <family val="2"/>
      </rPr>
      <t>2/</t>
    </r>
  </si>
  <si>
    <r>
      <t xml:space="preserve">1/ </t>
    </r>
    <r>
      <rPr>
        <sz val="9"/>
        <rFont val="Arial"/>
        <family val="2"/>
      </rPr>
      <t xml:space="preserve"> El USDA actualmente no dispone de una estimación sobre el número de vacas en ese país</t>
    </r>
  </si>
  <si>
    <r>
      <rPr>
        <vertAlign val="superscript"/>
        <sz val="9"/>
        <rFont val="Arial"/>
        <family val="2"/>
      </rPr>
      <t>**/</t>
    </r>
    <r>
      <rPr>
        <sz val="9"/>
        <rFont val="Arial"/>
        <family val="2"/>
      </rPr>
      <t xml:space="preserve"> Cifras preliminares acumuladas al mes de septiembre.</t>
    </r>
  </si>
  <si>
    <r>
      <t>*/</t>
    </r>
    <r>
      <rPr>
        <sz val="9"/>
        <rFont val="Arial"/>
        <family val="2"/>
      </rPr>
      <t xml:space="preserve">  Datos preliminares correspondientes de enero a agosto de 2013. </t>
    </r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</si>
  <si>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Cifras preliminares. </t>
    </r>
  </si>
  <si>
    <t xml:space="preserve"> julio-septiembre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</si>
</sst>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_(* #,##0.0_);_(* \(#,##0.0\);_(* &quot;-&quot;??_);_(@_)"/>
  </numFmts>
  <fonts count="5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vertAlign val="superscript"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</fills>
  <borders count="88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5" fillId="0" borderId="0"/>
    <xf numFmtId="0" fontId="1" fillId="0" borderId="0"/>
  </cellStyleXfs>
  <cellXfs count="1107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justify"/>
    </xf>
    <xf numFmtId="0" fontId="10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/>
    <xf numFmtId="37" fontId="2" fillId="0" borderId="0" xfId="3" quotePrefix="1" applyFont="1" applyBorder="1" applyAlignment="1" applyProtection="1">
      <alignment horizontal="left"/>
    </xf>
    <xf numFmtId="3" fontId="4" fillId="0" borderId="0" xfId="0" applyNumberFormat="1" applyFont="1" applyFill="1"/>
    <xf numFmtId="0" fontId="15" fillId="0" borderId="0" xfId="0" applyFont="1" applyFill="1" applyBorder="1" applyAlignment="1">
      <alignment horizontal="center" vertical="center"/>
    </xf>
    <xf numFmtId="165" fontId="15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3" fontId="2" fillId="3" borderId="0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15" fillId="4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7" fillId="0" borderId="0" xfId="0" applyFont="1" applyFill="1" applyAlignment="1">
      <alignment wrapText="1"/>
    </xf>
    <xf numFmtId="0" fontId="14" fillId="0" borderId="0" xfId="0" applyFont="1" applyAlignment="1">
      <alignment horizontal="left"/>
    </xf>
    <xf numFmtId="0" fontId="1" fillId="0" borderId="0" xfId="0" applyFont="1"/>
    <xf numFmtId="0" fontId="6" fillId="0" borderId="0" xfId="4" applyFont="1" applyAlignment="1">
      <alignment horizontal="left"/>
    </xf>
    <xf numFmtId="0" fontId="1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4" fillId="0" borderId="0" xfId="4" applyFont="1" applyAlignment="1">
      <alignment horizontal="left"/>
    </xf>
    <xf numFmtId="0" fontId="19" fillId="0" borderId="0" xfId="4" applyFont="1"/>
    <xf numFmtId="0" fontId="6" fillId="0" borderId="0" xfId="4" applyFont="1" applyAlignment="1">
      <alignment horizontal="center"/>
    </xf>
    <xf numFmtId="0" fontId="14" fillId="0" borderId="0" xfId="4" applyFont="1" applyAlignment="1">
      <alignment horizontal="center"/>
    </xf>
    <xf numFmtId="0" fontId="4" fillId="0" borderId="0" xfId="4" applyFont="1"/>
    <xf numFmtId="0" fontId="11" fillId="0" borderId="0" xfId="4" applyFont="1"/>
    <xf numFmtId="0" fontId="1" fillId="0" borderId="0" xfId="4" applyFill="1"/>
    <xf numFmtId="0" fontId="11" fillId="0" borderId="0" xfId="4" applyFont="1" applyBorder="1" applyAlignment="1">
      <alignment wrapText="1"/>
    </xf>
    <xf numFmtId="0" fontId="1" fillId="0" borderId="0" xfId="4" applyBorder="1"/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1" fillId="0" borderId="0" xfId="4" applyFont="1"/>
    <xf numFmtId="0" fontId="4" fillId="0" borderId="0" xfId="4" applyFont="1" applyAlignment="1">
      <alignment horizontal="center"/>
    </xf>
    <xf numFmtId="0" fontId="1" fillId="0" borderId="0" xfId="4" applyFont="1" applyBorder="1"/>
    <xf numFmtId="0" fontId="19" fillId="0" borderId="0" xfId="4" applyFont="1" applyBorder="1"/>
    <xf numFmtId="0" fontId="13" fillId="0" borderId="0" xfId="4" applyFont="1" applyBorder="1" applyAlignment="1">
      <alignment horizontal="center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3" fillId="0" borderId="0" xfId="4" applyFont="1" applyAlignment="1">
      <alignment horizontal="center"/>
    </xf>
    <xf numFmtId="0" fontId="1" fillId="0" borderId="0" xfId="4" applyFont="1" applyFill="1"/>
    <xf numFmtId="0" fontId="1" fillId="0" borderId="0" xfId="4" applyFont="1" applyAlignment="1"/>
    <xf numFmtId="3" fontId="19" fillId="0" borderId="0" xfId="0" applyNumberFormat="1" applyFont="1"/>
    <xf numFmtId="0" fontId="22" fillId="0" borderId="0" xfId="4" applyFont="1"/>
    <xf numFmtId="0" fontId="19" fillId="0" borderId="0" xfId="0" applyFont="1" applyAlignment="1">
      <alignment horizontal="justify" wrapText="1"/>
    </xf>
    <xf numFmtId="14" fontId="0" fillId="0" borderId="0" xfId="0" applyNumberFormat="1"/>
    <xf numFmtId="165" fontId="17" fillId="0" borderId="0" xfId="2" applyNumberFormat="1" applyFont="1" applyFill="1" applyBorder="1" applyAlignment="1">
      <alignment horizontal="center" vertical="center"/>
    </xf>
    <xf numFmtId="166" fontId="17" fillId="0" borderId="0" xfId="2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justify"/>
    </xf>
    <xf numFmtId="0" fontId="2" fillId="0" borderId="0" xfId="4" applyFont="1" applyFill="1"/>
    <xf numFmtId="0" fontId="1" fillId="0" borderId="0" xfId="4" applyFont="1" applyFill="1" applyBorder="1"/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7" fillId="0" borderId="0" xfId="0" applyNumberFormat="1" applyFont="1" applyAlignment="1">
      <alignment wrapText="1"/>
    </xf>
    <xf numFmtId="3" fontId="1" fillId="0" borderId="0" xfId="4" applyNumberFormat="1"/>
    <xf numFmtId="3" fontId="1" fillId="0" borderId="0" xfId="4" applyNumberFormat="1" applyBorder="1"/>
    <xf numFmtId="3" fontId="1" fillId="0" borderId="0" xfId="4" applyNumberFormat="1" applyFont="1"/>
    <xf numFmtId="3" fontId="1" fillId="0" borderId="0" xfId="4" applyNumberFormat="1" applyFont="1" applyBorder="1"/>
    <xf numFmtId="0" fontId="2" fillId="4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1" fillId="4" borderId="0" xfId="4" applyFont="1" applyFill="1"/>
    <xf numFmtId="165" fontId="25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25" fillId="0" borderId="0" xfId="2" applyNumberFormat="1" applyFont="1" applyFill="1" applyBorder="1" applyAlignment="1">
      <alignment horizontal="center" vertical="center"/>
    </xf>
    <xf numFmtId="0" fontId="0" fillId="4" borderId="0" xfId="0" applyFill="1"/>
    <xf numFmtId="167" fontId="1" fillId="0" borderId="0" xfId="4" applyNumberFormat="1" applyFont="1"/>
    <xf numFmtId="37" fontId="1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1" fillId="0" borderId="0" xfId="4" applyFont="1" applyFill="1" applyAlignment="1"/>
    <xf numFmtId="0" fontId="1" fillId="7" borderId="0" xfId="4" applyFill="1" applyBorder="1"/>
    <xf numFmtId="0" fontId="22" fillId="7" borderId="0" xfId="4" applyFont="1" applyFill="1" applyBorder="1"/>
    <xf numFmtId="0" fontId="12" fillId="7" borderId="0" xfId="1" applyFill="1" applyBorder="1" applyAlignment="1" applyProtection="1"/>
    <xf numFmtId="0" fontId="0" fillId="0" borderId="0" xfId="0" applyAlignment="1">
      <alignment horizontal="left" indent="1"/>
    </xf>
    <xf numFmtId="170" fontId="1" fillId="0" borderId="0" xfId="4" applyNumberFormat="1"/>
    <xf numFmtId="0" fontId="24" fillId="0" borderId="0" xfId="0" applyFont="1" applyAlignment="1">
      <alignment horizontal="right"/>
    </xf>
    <xf numFmtId="3" fontId="0" fillId="4" borderId="0" xfId="0" applyNumberFormat="1" applyFill="1"/>
    <xf numFmtId="0" fontId="23" fillId="0" borderId="0" xfId="0" applyFont="1" applyAlignment="1"/>
    <xf numFmtId="0" fontId="24" fillId="0" borderId="28" xfId="0" applyFont="1" applyBorder="1" applyAlignment="1">
      <alignment horizontal="right"/>
    </xf>
    <xf numFmtId="37" fontId="2" fillId="0" borderId="0" xfId="3" applyFont="1" applyBorder="1" applyAlignment="1" applyProtection="1">
      <alignment horizontal="left"/>
    </xf>
    <xf numFmtId="0" fontId="2" fillId="0" borderId="0" xfId="0" applyFont="1" applyAlignment="1"/>
    <xf numFmtId="0" fontId="1" fillId="0" borderId="0" xfId="0" applyFont="1" applyFill="1" applyBorder="1" applyAlignment="1">
      <alignment horizontal="left" vertical="center"/>
    </xf>
    <xf numFmtId="37" fontId="1" fillId="0" borderId="0" xfId="3" applyFont="1" applyBorder="1" applyAlignment="1" applyProtection="1">
      <alignment horizontal="left"/>
    </xf>
    <xf numFmtId="3" fontId="11" fillId="0" borderId="0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37" fontId="11" fillId="0" borderId="0" xfId="3" applyFont="1" applyBorder="1" applyAlignment="1" applyProtection="1">
      <alignment horizontal="left"/>
    </xf>
    <xf numFmtId="0" fontId="1" fillId="0" borderId="0" xfId="0" applyFont="1" applyBorder="1" applyAlignment="1">
      <alignment horizontal="left" vertical="center" indent="1"/>
    </xf>
    <xf numFmtId="0" fontId="4" fillId="4" borderId="0" xfId="4" applyFont="1" applyFill="1"/>
    <xf numFmtId="0" fontId="4" fillId="0" borderId="0" xfId="0" applyFont="1" applyAlignment="1">
      <alignment horizontal="center"/>
    </xf>
    <xf numFmtId="0" fontId="23" fillId="0" borderId="0" xfId="0" applyFont="1"/>
    <xf numFmtId="0" fontId="29" fillId="0" borderId="0" xfId="1" applyFont="1" applyAlignment="1" applyProtection="1"/>
    <xf numFmtId="0" fontId="29" fillId="6" borderId="0" xfId="1" applyFont="1" applyFill="1" applyAlignment="1" applyProtection="1"/>
    <xf numFmtId="0" fontId="30" fillId="0" borderId="0" xfId="1" applyFont="1" applyAlignment="1" applyProtection="1"/>
    <xf numFmtId="0" fontId="29" fillId="4" borderId="0" xfId="1" applyFont="1" applyFill="1" applyAlignment="1" applyProtection="1"/>
    <xf numFmtId="0" fontId="1" fillId="5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Border="1" applyAlignment="1">
      <alignment horizontal="right" vertical="center" wrapText="1" indent="3"/>
    </xf>
    <xf numFmtId="3" fontId="1" fillId="0" borderId="2" xfId="0" applyNumberFormat="1" applyFont="1" applyBorder="1" applyAlignment="1">
      <alignment horizontal="right" vertical="center" wrapText="1" indent="3"/>
    </xf>
    <xf numFmtId="0" fontId="1" fillId="0" borderId="0" xfId="0" applyFont="1" applyBorder="1" applyAlignment="1">
      <alignment horizontal="left" vertical="center" wrapText="1" indent="2"/>
    </xf>
    <xf numFmtId="0" fontId="1" fillId="0" borderId="2" xfId="0" applyFont="1" applyBorder="1" applyAlignment="1">
      <alignment horizontal="left" vertical="center" wrapText="1" indent="2"/>
    </xf>
    <xf numFmtId="0" fontId="32" fillId="0" borderId="0" xfId="0" applyFont="1" applyBorder="1" applyAlignment="1">
      <alignment horizontal="center" wrapText="1"/>
    </xf>
    <xf numFmtId="3" fontId="32" fillId="0" borderId="0" xfId="0" applyNumberFormat="1" applyFont="1" applyBorder="1" applyAlignment="1">
      <alignment horizontal="right" wrapText="1"/>
    </xf>
    <xf numFmtId="3" fontId="1" fillId="0" borderId="0" xfId="0" applyNumberFormat="1" applyFont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center" vertical="center" wrapText="1"/>
    </xf>
    <xf numFmtId="0" fontId="2" fillId="4" borderId="0" xfId="4" applyFont="1" applyFill="1" applyBorder="1" applyAlignment="1">
      <alignment horizontal="right" wrapText="1"/>
    </xf>
    <xf numFmtId="3" fontId="2" fillId="4" borderId="0" xfId="0" applyNumberFormat="1" applyFont="1" applyFill="1" applyBorder="1" applyAlignment="1">
      <alignment horizontal="right" wrapText="1"/>
    </xf>
    <xf numFmtId="165" fontId="11" fillId="4" borderId="0" xfId="2" applyNumberFormat="1" applyFont="1" applyFill="1" applyBorder="1" applyAlignment="1">
      <alignment horizontal="right" vertical="center" wrapText="1" indent="1"/>
    </xf>
    <xf numFmtId="165" fontId="11" fillId="4" borderId="0" xfId="2" applyNumberFormat="1" applyFont="1" applyFill="1" applyBorder="1" applyAlignment="1">
      <alignment vertical="center" wrapText="1"/>
    </xf>
    <xf numFmtId="165" fontId="20" fillId="4" borderId="0" xfId="2" applyNumberFormat="1" applyFont="1" applyFill="1" applyBorder="1" applyAlignment="1">
      <alignment horizontal="right" vertical="center" wrapText="1" indent="1"/>
    </xf>
    <xf numFmtId="0" fontId="2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 indent="1"/>
    </xf>
    <xf numFmtId="3" fontId="1" fillId="0" borderId="0" xfId="0" applyNumberFormat="1" applyFo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 wrapText="1" indent="3"/>
    </xf>
    <xf numFmtId="16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68" fontId="1" fillId="0" borderId="0" xfId="0" applyNumberFormat="1" applyFont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right" vertical="center" wrapText="1" indent="3"/>
    </xf>
    <xf numFmtId="168" fontId="1" fillId="5" borderId="0" xfId="0" applyNumberFormat="1" applyFont="1" applyFill="1" applyBorder="1" applyAlignment="1">
      <alignment horizontal="center" vertical="center"/>
    </xf>
    <xf numFmtId="37" fontId="11" fillId="0" borderId="0" xfId="3" applyFont="1" applyBorder="1" applyAlignment="1" applyProtection="1">
      <alignment horizontal="left" vertical="center"/>
    </xf>
    <xf numFmtId="3" fontId="1" fillId="0" borderId="0" xfId="0" applyNumberFormat="1" applyFont="1" applyBorder="1" applyAlignment="1">
      <alignment horizontal="right" vertical="center" wrapText="1" indent="2"/>
    </xf>
    <xf numFmtId="3" fontId="1" fillId="0" borderId="0" xfId="0" applyNumberFormat="1" applyFont="1" applyFill="1"/>
    <xf numFmtId="3" fontId="1" fillId="0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3" fontId="32" fillId="0" borderId="0" xfId="0" applyNumberFormat="1" applyFont="1" applyBorder="1" applyAlignment="1">
      <alignment wrapText="1"/>
    </xf>
    <xf numFmtId="0" fontId="15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3" fontId="1" fillId="4" borderId="0" xfId="0" applyNumberFormat="1" applyFont="1" applyFill="1" applyBorder="1" applyAlignment="1">
      <alignment vertical="center" wrapText="1"/>
    </xf>
    <xf numFmtId="3" fontId="1" fillId="5" borderId="0" xfId="0" applyNumberFormat="1" applyFont="1" applyFill="1" applyBorder="1" applyAlignment="1">
      <alignment vertical="center" wrapText="1"/>
    </xf>
    <xf numFmtId="3" fontId="32" fillId="4" borderId="0" xfId="0" applyNumberFormat="1" applyFont="1" applyFill="1" applyBorder="1" applyAlignment="1">
      <alignment wrapText="1"/>
    </xf>
    <xf numFmtId="3" fontId="15" fillId="4" borderId="0" xfId="2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2" fontId="1" fillId="0" borderId="0" xfId="0" applyNumberFormat="1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 wrapText="1"/>
    </xf>
    <xf numFmtId="2" fontId="1" fillId="0" borderId="0" xfId="0" applyNumberFormat="1" applyFont="1" applyBorder="1" applyAlignment="1">
      <alignment horizontal="center" wrapText="1"/>
    </xf>
    <xf numFmtId="0" fontId="33" fillId="0" borderId="0" xfId="0" applyFont="1" applyBorder="1" applyAlignment="1">
      <alignment wrapText="1"/>
    </xf>
    <xf numFmtId="0" fontId="3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2" fontId="1" fillId="0" borderId="0" xfId="0" applyNumberFormat="1" applyFont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vertical="center"/>
    </xf>
    <xf numFmtId="3" fontId="1" fillId="4" borderId="0" xfId="0" applyNumberFormat="1" applyFont="1" applyFill="1" applyBorder="1" applyAlignment="1"/>
    <xf numFmtId="0" fontId="1" fillId="4" borderId="0" xfId="0" applyFont="1" applyFill="1" applyAlignment="1"/>
    <xf numFmtId="3" fontId="0" fillId="4" borderId="0" xfId="0" applyNumberFormat="1" applyFill="1" applyBorder="1"/>
    <xf numFmtId="3" fontId="1" fillId="0" borderId="0" xfId="0" applyNumberFormat="1" applyFont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indent="3"/>
    </xf>
    <xf numFmtId="0" fontId="23" fillId="0" borderId="0" xfId="0" applyFont="1" applyAlignment="1">
      <alignment horizontal="center" vertical="center" wrapText="1"/>
    </xf>
    <xf numFmtId="0" fontId="34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 indent="2"/>
    </xf>
    <xf numFmtId="0" fontId="1" fillId="5" borderId="0" xfId="0" applyFont="1" applyFill="1" applyBorder="1" applyAlignment="1">
      <alignment vertical="center" wrapText="1"/>
    </xf>
    <xf numFmtId="2" fontId="1" fillId="4" borderId="0" xfId="0" applyNumberFormat="1" applyFont="1" applyFill="1" applyBorder="1" applyAlignment="1">
      <alignment horizontal="right" vertical="center" wrapText="1"/>
    </xf>
    <xf numFmtId="2" fontId="1" fillId="5" borderId="0" xfId="0" applyNumberFormat="1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1" fillId="4" borderId="0" xfId="0" applyFont="1" applyFill="1" applyBorder="1" applyAlignment="1">
      <alignment horizontal="right"/>
    </xf>
    <xf numFmtId="0" fontId="1" fillId="5" borderId="0" xfId="0" applyFont="1" applyFill="1" applyBorder="1" applyAlignment="1">
      <alignment horizontal="right" vertical="center" wrapText="1"/>
    </xf>
    <xf numFmtId="2" fontId="1" fillId="4" borderId="0" xfId="0" applyNumberFormat="1" applyFont="1" applyFill="1" applyBorder="1" applyAlignment="1">
      <alignment horizontal="right" vertical="center" wrapText="1" indent="1"/>
    </xf>
    <xf numFmtId="2" fontId="1" fillId="0" borderId="0" xfId="0" applyNumberFormat="1" applyFont="1"/>
    <xf numFmtId="2" fontId="1" fillId="5" borderId="0" xfId="0" applyNumberFormat="1" applyFont="1" applyFill="1" applyBorder="1" applyAlignment="1">
      <alignment horizontal="right" vertical="center" wrapText="1" indent="1"/>
    </xf>
    <xf numFmtId="37" fontId="11" fillId="0" borderId="0" xfId="3" quotePrefix="1" applyFont="1" applyBorder="1" applyAlignment="1" applyProtection="1">
      <alignment horizontal="left"/>
    </xf>
    <xf numFmtId="0" fontId="1" fillId="0" borderId="0" xfId="0" applyFont="1" applyBorder="1"/>
    <xf numFmtId="3" fontId="1" fillId="0" borderId="0" xfId="0" applyNumberFormat="1" applyFont="1" applyFill="1" applyBorder="1" applyAlignment="1">
      <alignment horizontal="right" vertical="center" wrapText="1" indent="1"/>
    </xf>
    <xf numFmtId="3" fontId="1" fillId="4" borderId="0" xfId="0" applyNumberFormat="1" applyFont="1" applyFill="1" applyBorder="1" applyAlignment="1">
      <alignment horizontal="right" vertical="center" wrapText="1" indent="1"/>
    </xf>
    <xf numFmtId="165" fontId="1" fillId="4" borderId="0" xfId="2" applyNumberFormat="1" applyFont="1" applyFill="1" applyBorder="1" applyAlignment="1">
      <alignment horizontal="right" vertical="center" wrapText="1" indent="1"/>
    </xf>
    <xf numFmtId="165" fontId="4" fillId="4" borderId="0" xfId="2" applyNumberFormat="1" applyFont="1" applyFill="1" applyBorder="1" applyAlignment="1">
      <alignment horizontal="right" vertical="center" wrapText="1" indent="2"/>
    </xf>
    <xf numFmtId="3" fontId="1" fillId="4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7" fontId="11" fillId="0" borderId="0" xfId="3" quotePrefix="1" applyFont="1" applyFill="1" applyBorder="1" applyAlignment="1" applyProtection="1">
      <alignment horizontal="left"/>
    </xf>
    <xf numFmtId="3" fontId="1" fillId="5" borderId="0" xfId="0" applyNumberFormat="1" applyFont="1" applyFill="1" applyBorder="1" applyAlignment="1">
      <alignment horizontal="right" vertical="center" wrapText="1" indent="2"/>
    </xf>
    <xf numFmtId="3" fontId="1" fillId="5" borderId="0" xfId="0" applyNumberFormat="1" applyFont="1" applyFill="1" applyBorder="1" applyAlignment="1">
      <alignment horizontal="right" vertical="center" wrapText="1" indent="1"/>
    </xf>
    <xf numFmtId="0" fontId="1" fillId="5" borderId="0" xfId="0" applyFont="1" applyFill="1" applyBorder="1" applyAlignment="1">
      <alignment horizontal="left" vertical="center" wrapText="1" indent="1"/>
    </xf>
    <xf numFmtId="3" fontId="1" fillId="0" borderId="0" xfId="0" applyNumberFormat="1" applyFont="1" applyFill="1" applyBorder="1" applyAlignment="1">
      <alignment horizontal="right" vertical="center" wrapText="1" indent="4"/>
    </xf>
    <xf numFmtId="3" fontId="1" fillId="5" borderId="0" xfId="0" applyNumberFormat="1" applyFont="1" applyFill="1" applyBorder="1" applyAlignment="1">
      <alignment horizontal="right" vertical="center" wrapText="1" indent="4"/>
    </xf>
    <xf numFmtId="0" fontId="1" fillId="0" borderId="0" xfId="0" applyFont="1" applyFill="1"/>
    <xf numFmtId="0" fontId="21" fillId="0" borderId="0" xfId="0" applyFont="1"/>
    <xf numFmtId="0" fontId="1" fillId="0" borderId="0" xfId="0" applyFont="1" applyFill="1" applyBorder="1" applyAlignment="1">
      <alignment horizontal="left" vertical="center" wrapText="1" indent="4"/>
    </xf>
    <xf numFmtId="165" fontId="1" fillId="0" borderId="0" xfId="2" applyNumberFormat="1" applyFont="1" applyFill="1" applyBorder="1" applyAlignment="1">
      <alignment horizontal="right" vertical="center" wrapText="1" indent="4"/>
    </xf>
    <xf numFmtId="1" fontId="1" fillId="0" borderId="0" xfId="0" applyNumberFormat="1" applyFont="1"/>
    <xf numFmtId="0" fontId="1" fillId="5" borderId="0" xfId="0" applyFont="1" applyFill="1" applyBorder="1" applyAlignment="1">
      <alignment horizontal="left" vertical="center" wrapText="1" indent="5"/>
    </xf>
    <xf numFmtId="165" fontId="1" fillId="5" borderId="0" xfId="2" applyNumberFormat="1" applyFont="1" applyFill="1" applyBorder="1" applyAlignment="1">
      <alignment horizontal="right" vertical="center" wrapText="1" indent="4"/>
    </xf>
    <xf numFmtId="0" fontId="1" fillId="5" borderId="0" xfId="0" applyFont="1" applyFill="1" applyBorder="1" applyAlignment="1">
      <alignment horizontal="left" vertical="center" wrapText="1" indent="3"/>
    </xf>
    <xf numFmtId="3" fontId="1" fillId="4" borderId="0" xfId="0" applyNumberFormat="1" applyFont="1" applyFill="1" applyBorder="1" applyAlignment="1">
      <alignment horizontal="right" vertical="center" indent="4"/>
    </xf>
    <xf numFmtId="0" fontId="27" fillId="0" borderId="0" xfId="0" applyFont="1"/>
    <xf numFmtId="0" fontId="11" fillId="0" borderId="0" xfId="0" applyFont="1"/>
    <xf numFmtId="0" fontId="36" fillId="0" borderId="0" xfId="0" applyFont="1"/>
    <xf numFmtId="0" fontId="37" fillId="0" borderId="0" xfId="0" applyFont="1"/>
    <xf numFmtId="0" fontId="1" fillId="0" borderId="0" xfId="0" applyFont="1" applyFill="1" applyBorder="1" applyAlignment="1">
      <alignment horizontal="left" vertical="center" wrapText="1" indent="3"/>
    </xf>
    <xf numFmtId="0" fontId="1" fillId="4" borderId="0" xfId="0" applyFont="1" applyFill="1" applyBorder="1" applyAlignment="1">
      <alignment horizontal="left" vertical="center" wrapText="1" indent="4"/>
    </xf>
    <xf numFmtId="165" fontId="1" fillId="4" borderId="0" xfId="2" applyNumberFormat="1" applyFont="1" applyFill="1" applyBorder="1" applyAlignment="1">
      <alignment horizontal="right" vertical="center" wrapText="1" indent="4"/>
    </xf>
    <xf numFmtId="1" fontId="1" fillId="0" borderId="0" xfId="0" applyNumberFormat="1" applyFont="1" applyFill="1" applyBorder="1" applyAlignment="1">
      <alignment vertical="center"/>
    </xf>
    <xf numFmtId="0" fontId="1" fillId="5" borderId="0" xfId="0" applyFont="1" applyFill="1" applyBorder="1" applyAlignment="1">
      <alignment horizontal="left" vertical="center" wrapText="1" indent="4"/>
    </xf>
    <xf numFmtId="0" fontId="1" fillId="0" borderId="0" xfId="0" applyFont="1" applyFill="1" applyBorder="1"/>
    <xf numFmtId="3" fontId="1" fillId="4" borderId="0" xfId="0" applyNumberFormat="1" applyFont="1" applyFill="1" applyBorder="1" applyAlignment="1">
      <alignment horizontal="right" vertical="center" indent="3"/>
    </xf>
    <xf numFmtId="3" fontId="1" fillId="4" borderId="0" xfId="0" applyNumberFormat="1" applyFont="1" applyFill="1" applyBorder="1" applyAlignment="1">
      <alignment horizontal="right" vertical="center" wrapText="1" indent="3"/>
    </xf>
    <xf numFmtId="165" fontId="1" fillId="0" borderId="0" xfId="2" applyNumberFormat="1" applyFont="1" applyFill="1" applyBorder="1" applyAlignment="1">
      <alignment horizontal="right" vertical="center" wrapText="1" indent="3"/>
    </xf>
    <xf numFmtId="165" fontId="1" fillId="5" borderId="0" xfId="2" applyNumberFormat="1" applyFont="1" applyFill="1" applyBorder="1" applyAlignment="1">
      <alignment horizontal="right" vertical="center" wrapText="1" indent="3"/>
    </xf>
    <xf numFmtId="164" fontId="1" fillId="5" borderId="0" xfId="2" applyNumberFormat="1" applyFont="1" applyFill="1" applyBorder="1" applyAlignment="1">
      <alignment horizontal="right" vertical="center" wrapText="1" indent="4"/>
    </xf>
    <xf numFmtId="0" fontId="1" fillId="4" borderId="0" xfId="0" applyFont="1" applyFill="1"/>
    <xf numFmtId="4" fontId="1" fillId="4" borderId="0" xfId="0" applyNumberFormat="1" applyFont="1" applyFill="1" applyBorder="1" applyAlignment="1">
      <alignment horizontal="right" vertical="center" indent="4"/>
    </xf>
    <xf numFmtId="165" fontId="1" fillId="4" borderId="0" xfId="0" applyNumberFormat="1" applyFont="1" applyFill="1" applyBorder="1" applyAlignment="1">
      <alignment horizontal="right" vertical="center" wrapText="1" indent="4"/>
    </xf>
    <xf numFmtId="165" fontId="1" fillId="4" borderId="0" xfId="0" applyNumberFormat="1" applyFont="1" applyFill="1" applyBorder="1" applyAlignment="1">
      <alignment horizontal="right" vertical="center" wrapText="1" indent="3"/>
    </xf>
    <xf numFmtId="0" fontId="1" fillId="0" borderId="0" xfId="0" applyFont="1" applyBorder="1" applyAlignment="1">
      <alignment horizontal="left" vertical="center" wrapText="1" indent="3"/>
    </xf>
    <xf numFmtId="3" fontId="1" fillId="0" borderId="0" xfId="0" applyNumberFormat="1" applyFont="1" applyBorder="1" applyAlignment="1">
      <alignment horizontal="right" vertical="center" wrapText="1" indent="4"/>
    </xf>
    <xf numFmtId="3" fontId="1" fillId="4" borderId="0" xfId="0" applyNumberFormat="1" applyFont="1" applyFill="1" applyBorder="1" applyAlignment="1">
      <alignment horizontal="right" vertical="center" wrapText="1" indent="4"/>
    </xf>
    <xf numFmtId="0" fontId="1" fillId="0" borderId="0" xfId="4" applyFont="1" applyAlignment="1">
      <alignment horizontal="right" vertical="center" wrapText="1" indent="3"/>
    </xf>
    <xf numFmtId="3" fontId="1" fillId="4" borderId="0" xfId="4" applyNumberFormat="1" applyFont="1" applyFill="1" applyBorder="1" applyAlignment="1">
      <alignment horizontal="right" vertical="center" wrapText="1" indent="3"/>
    </xf>
    <xf numFmtId="0" fontId="27" fillId="0" borderId="0" xfId="4" applyFont="1"/>
    <xf numFmtId="0" fontId="1" fillId="0" borderId="0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horizontal="left" vertical="center" wrapText="1" indent="1"/>
    </xf>
    <xf numFmtId="3" fontId="4" fillId="0" borderId="0" xfId="4" applyNumberFormat="1" applyFont="1" applyFill="1" applyBorder="1" applyAlignment="1">
      <alignment horizontal="right" vertical="center" wrapText="1" indent="2"/>
    </xf>
    <xf numFmtId="0" fontId="1" fillId="0" borderId="0" xfId="4" applyFont="1" applyFill="1" applyBorder="1" applyAlignment="1">
      <alignment horizontal="left" wrapText="1" indent="1"/>
    </xf>
    <xf numFmtId="0" fontId="1" fillId="4" borderId="0" xfId="4" applyFont="1" applyFill="1" applyBorder="1" applyAlignment="1">
      <alignment wrapText="1"/>
    </xf>
    <xf numFmtId="3" fontId="1" fillId="4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wrapText="1"/>
    </xf>
    <xf numFmtId="0" fontId="1" fillId="0" borderId="0" xfId="4" applyFont="1" applyFill="1" applyBorder="1" applyAlignment="1">
      <alignment horizontal="right" wrapText="1" indent="2"/>
    </xf>
    <xf numFmtId="0" fontId="1" fillId="0" borderId="0" xfId="4" applyFont="1" applyBorder="1" applyAlignment="1">
      <alignment horizontal="left" vertical="center" wrapText="1" indent="1"/>
    </xf>
    <xf numFmtId="3" fontId="1" fillId="0" borderId="0" xfId="4" applyNumberFormat="1" applyFont="1" applyBorder="1" applyAlignment="1">
      <alignment horizontal="right" vertical="center" wrapText="1" indent="3"/>
    </xf>
    <xf numFmtId="3" fontId="4" fillId="0" borderId="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wrapText="1" indent="1"/>
    </xf>
    <xf numFmtId="0" fontId="1" fillId="0" borderId="0" xfId="4" applyFont="1" applyFill="1" applyBorder="1" applyAlignment="1">
      <alignment wrapText="1"/>
    </xf>
    <xf numFmtId="3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wrapText="1" indent="2"/>
    </xf>
    <xf numFmtId="0" fontId="23" fillId="0" borderId="0" xfId="4" applyFont="1" applyAlignment="1">
      <alignment horizontal="left"/>
    </xf>
    <xf numFmtId="0" fontId="4" fillId="0" borderId="0" xfId="4" applyFont="1" applyBorder="1" applyAlignment="1">
      <alignment horizontal="left" vertical="center" wrapText="1" indent="1"/>
    </xf>
    <xf numFmtId="0" fontId="1" fillId="0" borderId="0" xfId="4" applyFont="1" applyFill="1" applyBorder="1" applyAlignment="1">
      <alignment vertical="center" wrapText="1"/>
    </xf>
    <xf numFmtId="0" fontId="23" fillId="0" borderId="0" xfId="4" applyFont="1" applyBorder="1" applyAlignment="1">
      <alignment horizontal="left"/>
    </xf>
    <xf numFmtId="0" fontId="1" fillId="0" borderId="0" xfId="4" applyFont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right" vertical="center" wrapText="1" indent="4"/>
    </xf>
    <xf numFmtId="3" fontId="4" fillId="0" borderId="0" xfId="4" applyNumberFormat="1" applyFont="1" applyBorder="1" applyAlignment="1">
      <alignment horizontal="right" vertical="center" wrapText="1" indent="4"/>
    </xf>
    <xf numFmtId="3" fontId="1" fillId="0" borderId="0" xfId="4" applyNumberFormat="1" applyFont="1" applyFill="1" applyBorder="1" applyAlignment="1">
      <alignment horizontal="right" vertical="center" wrapText="1" indent="4"/>
    </xf>
    <xf numFmtId="0" fontId="4" fillId="0" borderId="0" xfId="4" applyFont="1" applyBorder="1" applyAlignment="1">
      <alignment horizontal="right" vertical="center" wrapText="1" indent="4"/>
    </xf>
    <xf numFmtId="0" fontId="27" fillId="0" borderId="0" xfId="4" applyFont="1" applyBorder="1"/>
    <xf numFmtId="0" fontId="11" fillId="0" borderId="0" xfId="4" applyFont="1" applyBorder="1"/>
    <xf numFmtId="0" fontId="1" fillId="0" borderId="0" xfId="4" applyFont="1" applyBorder="1" applyAlignment="1">
      <alignment horizontal="right" wrapText="1" indent="4"/>
    </xf>
    <xf numFmtId="0" fontId="1" fillId="0" borderId="0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vertical="center" wrapText="1"/>
    </xf>
    <xf numFmtId="0" fontId="1" fillId="0" borderId="0" xfId="4" applyFont="1" applyBorder="1" applyAlignment="1">
      <alignment horizontal="right" wrapText="1" indent="3"/>
    </xf>
    <xf numFmtId="0" fontId="21" fillId="0" borderId="0" xfId="4" applyFont="1"/>
    <xf numFmtId="0" fontId="4" fillId="0" borderId="0" xfId="4" applyFont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right" vertical="center" wrapText="1" indent="4"/>
    </xf>
    <xf numFmtId="0" fontId="1" fillId="4" borderId="0" xfId="4" applyFont="1" applyFill="1" applyBorder="1" applyAlignment="1">
      <alignment vertical="center" wrapText="1"/>
    </xf>
    <xf numFmtId="0" fontId="39" fillId="0" borderId="0" xfId="4" applyFont="1" applyBorder="1" applyAlignment="1">
      <alignment horizontal="right" vertical="center" wrapText="1" indent="4"/>
    </xf>
    <xf numFmtId="0" fontId="40" fillId="0" borderId="0" xfId="4" applyFont="1" applyBorder="1" applyAlignment="1">
      <alignment horizontal="right" vertical="center" wrapText="1" indent="4"/>
    </xf>
    <xf numFmtId="0" fontId="39" fillId="0" borderId="0" xfId="4" applyFont="1" applyFill="1" applyBorder="1" applyAlignment="1">
      <alignment horizontal="right" vertical="center" wrapText="1" indent="4"/>
    </xf>
    <xf numFmtId="0" fontId="39" fillId="0" borderId="0" xfId="4" applyFont="1" applyBorder="1" applyAlignment="1">
      <alignment horizontal="right" vertical="center" wrapText="1" indent="3"/>
    </xf>
    <xf numFmtId="0" fontId="40" fillId="0" borderId="0" xfId="4" applyFont="1" applyBorder="1" applyAlignment="1">
      <alignment horizontal="right" vertical="center" wrapText="1" indent="3"/>
    </xf>
    <xf numFmtId="0" fontId="39" fillId="0" borderId="0" xfId="4" applyFont="1" applyFill="1" applyBorder="1" applyAlignment="1">
      <alignment horizontal="right" vertical="center" wrapText="1" indent="3"/>
    </xf>
    <xf numFmtId="2" fontId="1" fillId="0" borderId="0" xfId="4" applyNumberFormat="1" applyFont="1" applyBorder="1" applyAlignment="1">
      <alignment horizontal="right" vertical="center" wrapText="1" indent="3"/>
    </xf>
    <xf numFmtId="2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vertical="center" wrapText="1" indent="2"/>
    </xf>
    <xf numFmtId="1" fontId="1" fillId="0" borderId="0" xfId="4" applyNumberFormat="1" applyFont="1" applyBorder="1" applyAlignment="1">
      <alignment horizontal="right" vertical="center" wrapText="1" indent="3"/>
    </xf>
    <xf numFmtId="0" fontId="1" fillId="0" borderId="0" xfId="4" quotePrefix="1" applyFont="1" applyBorder="1" applyAlignment="1">
      <alignment horizontal="right" vertical="center" wrapText="1" indent="3"/>
    </xf>
    <xf numFmtId="0" fontId="1" fillId="0" borderId="0" xfId="4" applyFont="1" applyFill="1" applyBorder="1" applyAlignment="1">
      <alignment horizontal="left" vertical="center" wrapText="1" indent="2"/>
    </xf>
    <xf numFmtId="0" fontId="1" fillId="0" borderId="0" xfId="4" applyFont="1" applyFill="1" applyBorder="1" applyAlignment="1">
      <alignment horizontal="right" vertical="center" wrapText="1" indent="3"/>
    </xf>
    <xf numFmtId="0" fontId="4" fillId="0" borderId="0" xfId="4" applyFont="1" applyFill="1" applyBorder="1" applyAlignment="1">
      <alignment horizontal="right" vertical="center" wrapText="1" indent="3"/>
    </xf>
    <xf numFmtId="3" fontId="39" fillId="0" borderId="0" xfId="4" applyNumberFormat="1" applyFont="1" applyFill="1" applyBorder="1" applyAlignment="1">
      <alignment horizontal="right" vertical="center" wrapText="1" indent="3"/>
    </xf>
    <xf numFmtId="3" fontId="40" fillId="0" borderId="0" xfId="4" applyNumberFormat="1" applyFont="1" applyBorder="1" applyAlignment="1">
      <alignment horizontal="right" vertical="center" wrapText="1" indent="3"/>
    </xf>
    <xf numFmtId="0" fontId="23" fillId="0" borderId="0" xfId="4" applyFont="1" applyFill="1" applyAlignment="1">
      <alignment horizontal="left"/>
    </xf>
    <xf numFmtId="3" fontId="32" fillId="0" borderId="0" xfId="0" applyNumberFormat="1" applyFont="1" applyBorder="1" applyAlignment="1">
      <alignment horizontal="center" wrapText="1"/>
    </xf>
    <xf numFmtId="0" fontId="23" fillId="0" borderId="0" xfId="4" applyFont="1"/>
    <xf numFmtId="3" fontId="1" fillId="5" borderId="0" xfId="4" applyNumberFormat="1" applyFont="1" applyFill="1" applyBorder="1" applyAlignment="1">
      <alignment horizontal="right" vertical="center" wrapText="1" indent="3"/>
    </xf>
    <xf numFmtId="0" fontId="1" fillId="5" borderId="0" xfId="4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horizontal="left" vertical="center" wrapText="1" indent="3"/>
    </xf>
    <xf numFmtId="3" fontId="1" fillId="5" borderId="0" xfId="4" applyNumberFormat="1" applyFont="1" applyFill="1" applyBorder="1" applyAlignment="1">
      <alignment horizontal="lef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center" vertical="center" wrapText="1"/>
    </xf>
    <xf numFmtId="3" fontId="1" fillId="0" borderId="0" xfId="4" applyNumberFormat="1" applyFont="1" applyFill="1" applyBorder="1" applyAlignment="1">
      <alignment horizontal="center" vertical="center" wrapText="1"/>
    </xf>
    <xf numFmtId="0" fontId="23" fillId="0" borderId="0" xfId="4" applyFont="1" applyBorder="1"/>
    <xf numFmtId="0" fontId="34" fillId="0" borderId="0" xfId="0" applyFont="1" applyAlignment="1">
      <alignment vertical="center" wrapText="1"/>
    </xf>
    <xf numFmtId="0" fontId="42" fillId="0" borderId="0" xfId="0" applyFont="1"/>
    <xf numFmtId="0" fontId="43" fillId="0" borderId="0" xfId="0" applyFont="1"/>
    <xf numFmtId="0" fontId="42" fillId="0" borderId="0" xfId="0" applyFont="1" applyAlignment="1"/>
    <xf numFmtId="0" fontId="44" fillId="0" borderId="0" xfId="1" applyFont="1" applyAlignment="1" applyProtection="1"/>
    <xf numFmtId="0" fontId="45" fillId="0" borderId="0" xfId="0" applyFont="1" applyAlignment="1"/>
    <xf numFmtId="0" fontId="46" fillId="0" borderId="0" xfId="1" applyFont="1" applyAlignment="1" applyProtection="1"/>
    <xf numFmtId="0" fontId="1" fillId="5" borderId="0" xfId="4" applyFont="1" applyFill="1" applyBorder="1" applyAlignment="1">
      <alignment horizontal="left" vertical="center" wrapText="1" indent="3"/>
    </xf>
    <xf numFmtId="37" fontId="2" fillId="4" borderId="0" xfId="3" quotePrefix="1" applyFont="1" applyFill="1" applyBorder="1" applyAlignment="1" applyProtection="1">
      <alignment horizontal="left"/>
    </xf>
    <xf numFmtId="0" fontId="1" fillId="4" borderId="0" xfId="0" applyFont="1" applyFill="1" applyBorder="1" applyAlignment="1">
      <alignment horizontal="left" vertical="center" wrapText="1" indent="5"/>
    </xf>
    <xf numFmtId="3" fontId="1" fillId="4" borderId="0" xfId="4" applyNumberFormat="1" applyFont="1" applyFill="1" applyBorder="1" applyAlignment="1">
      <alignment horizontal="right" vertical="center" indent="3"/>
    </xf>
    <xf numFmtId="0" fontId="1" fillId="0" borderId="0" xfId="1" applyFont="1" applyAlignment="1" applyProtection="1">
      <alignment vertical="center" wrapText="1"/>
    </xf>
    <xf numFmtId="168" fontId="0" fillId="0" borderId="0" xfId="0" applyNumberFormat="1"/>
    <xf numFmtId="3" fontId="1" fillId="5" borderId="0" xfId="4" applyNumberFormat="1" applyFont="1" applyFill="1" applyBorder="1" applyAlignment="1">
      <alignment horizontal="center" vertical="center" wrapText="1"/>
    </xf>
    <xf numFmtId="3" fontId="1" fillId="5" borderId="0" xfId="4" applyNumberFormat="1" applyFont="1" applyFill="1" applyBorder="1" applyAlignment="1">
      <alignment horizontal="left" vertical="center" wrapText="1" indent="5"/>
    </xf>
    <xf numFmtId="3" fontId="1" fillId="4" borderId="0" xfId="4" applyNumberFormat="1" applyFont="1" applyFill="1" applyBorder="1" applyAlignment="1">
      <alignment horizontal="right" vertical="center" wrapText="1" indent="4"/>
    </xf>
    <xf numFmtId="3" fontId="1" fillId="4" borderId="0" xfId="4" applyNumberFormat="1" applyFont="1" applyFill="1" applyBorder="1" applyAlignment="1">
      <alignment horizontal="left" vertical="center" wrapText="1" indent="3"/>
    </xf>
    <xf numFmtId="3" fontId="1" fillId="4" borderId="0" xfId="4" applyNumberFormat="1" applyFont="1" applyFill="1" applyBorder="1" applyAlignment="1">
      <alignment horizontal="left" vertical="center" wrapText="1" indent="4"/>
    </xf>
    <xf numFmtId="3" fontId="1" fillId="5" borderId="0" xfId="0" applyNumberFormat="1" applyFont="1" applyFill="1" applyBorder="1" applyAlignment="1">
      <alignment horizontal="right" vertical="center" indent="4"/>
    </xf>
    <xf numFmtId="3" fontId="1" fillId="5" borderId="0" xfId="0" applyNumberFormat="1" applyFont="1" applyFill="1" applyBorder="1" applyAlignment="1">
      <alignment horizontal="right" vertical="center" indent="3"/>
    </xf>
    <xf numFmtId="4" fontId="1" fillId="5" borderId="0" xfId="0" applyNumberFormat="1" applyFont="1" applyFill="1" applyBorder="1" applyAlignment="1">
      <alignment horizontal="right" vertical="center" indent="4"/>
    </xf>
    <xf numFmtId="3" fontId="1" fillId="5" borderId="0" xfId="4" applyNumberFormat="1" applyFont="1" applyFill="1" applyBorder="1" applyAlignment="1">
      <alignment horizontal="right" vertical="center" indent="3"/>
    </xf>
    <xf numFmtId="0" fontId="1" fillId="4" borderId="0" xfId="4" applyFill="1"/>
    <xf numFmtId="165" fontId="1" fillId="0" borderId="0" xfId="4" applyNumberFormat="1"/>
    <xf numFmtId="3" fontId="8" fillId="4" borderId="0" xfId="4" applyNumberFormat="1" applyFont="1" applyFill="1" applyBorder="1" applyAlignment="1">
      <alignment horizontal="right" vertical="center" wrapText="1" indent="2"/>
    </xf>
    <xf numFmtId="3" fontId="2" fillId="4" borderId="0" xfId="4" applyNumberFormat="1" applyFont="1" applyFill="1" applyBorder="1" applyAlignment="1">
      <alignment horizontal="right" vertical="center" wrapText="1" indent="1"/>
    </xf>
    <xf numFmtId="3" fontId="8" fillId="4" borderId="0" xfId="4" applyNumberFormat="1" applyFont="1" applyFill="1" applyBorder="1" applyAlignment="1">
      <alignment horizontal="right" vertical="center" wrapText="1" indent="1"/>
    </xf>
    <xf numFmtId="0" fontId="2" fillId="4" borderId="0" xfId="4" applyFont="1" applyFill="1" applyBorder="1" applyAlignment="1">
      <alignment horizontal="left" vertical="center" wrapText="1" indent="2"/>
    </xf>
    <xf numFmtId="0" fontId="1" fillId="4" borderId="0" xfId="4" applyFont="1" applyFill="1" applyBorder="1" applyAlignment="1">
      <alignment horizontal="left" vertical="center" wrapText="1" indent="2"/>
    </xf>
    <xf numFmtId="0" fontId="1" fillId="4" borderId="0" xfId="4" applyFont="1" applyFill="1" applyBorder="1"/>
    <xf numFmtId="3" fontId="4" fillId="4" borderId="0" xfId="4" applyNumberFormat="1" applyFont="1" applyFill="1" applyBorder="1" applyAlignment="1">
      <alignment horizontal="right" vertical="center" wrapText="1" indent="2"/>
    </xf>
    <xf numFmtId="3" fontId="1" fillId="4" borderId="0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right" vertical="center" wrapText="1" indent="1"/>
    </xf>
    <xf numFmtId="3" fontId="4" fillId="5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Border="1" applyAlignment="1">
      <alignment horizontal="right" vertical="center" wrapText="1" indent="1"/>
    </xf>
    <xf numFmtId="0" fontId="15" fillId="4" borderId="23" xfId="4" applyFont="1" applyFill="1" applyBorder="1" applyAlignment="1">
      <alignment horizontal="center" vertical="center" wrapText="1"/>
    </xf>
    <xf numFmtId="0" fontId="15" fillId="4" borderId="9" xfId="4" applyFont="1" applyFill="1" applyBorder="1" applyAlignment="1">
      <alignment horizontal="center" vertical="center" wrapText="1"/>
    </xf>
    <xf numFmtId="0" fontId="15" fillId="4" borderId="24" xfId="4" applyFont="1" applyFill="1" applyBorder="1" applyAlignment="1">
      <alignment horizontal="center" vertical="center" wrapText="1"/>
    </xf>
    <xf numFmtId="0" fontId="24" fillId="0" borderId="28" xfId="4" applyFont="1" applyBorder="1" applyAlignment="1">
      <alignment horizontal="right"/>
    </xf>
    <xf numFmtId="0" fontId="1" fillId="4" borderId="0" xfId="4" applyFill="1" applyBorder="1"/>
    <xf numFmtId="0" fontId="24" fillId="0" borderId="0" xfId="4" applyFont="1" applyAlignment="1">
      <alignment horizontal="right"/>
    </xf>
    <xf numFmtId="0" fontId="1" fillId="0" borderId="11" xfId="4" applyBorder="1"/>
    <xf numFmtId="0" fontId="23" fillId="0" borderId="0" xfId="4" applyFont="1" applyAlignment="1"/>
    <xf numFmtId="0" fontId="4" fillId="0" borderId="0" xfId="4" applyFont="1" applyAlignment="1"/>
    <xf numFmtId="3" fontId="11" fillId="0" borderId="0" xfId="4" applyNumberFormat="1" applyFont="1" applyBorder="1" applyAlignment="1">
      <alignment horizontal="right" vertical="center" wrapText="1" indent="1"/>
    </xf>
    <xf numFmtId="3" fontId="11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vertical="center" wrapText="1"/>
    </xf>
    <xf numFmtId="3" fontId="11" fillId="2" borderId="0" xfId="4" applyNumberFormat="1" applyFont="1" applyFill="1" applyBorder="1" applyAlignment="1">
      <alignment vertical="center" wrapText="1"/>
    </xf>
    <xf numFmtId="3" fontId="11" fillId="0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horizontal="right" vertical="center" wrapText="1" indent="1"/>
    </xf>
    <xf numFmtId="3" fontId="11" fillId="4" borderId="0" xfId="4" applyNumberFormat="1" applyFont="1" applyFill="1" applyBorder="1" applyAlignment="1">
      <alignment vertical="center" wrapText="1"/>
    </xf>
    <xf numFmtId="0" fontId="11" fillId="4" borderId="0" xfId="4" applyFont="1" applyFill="1" applyBorder="1" applyAlignment="1">
      <alignment horizontal="left" vertical="center" wrapText="1" indent="2"/>
    </xf>
    <xf numFmtId="3" fontId="11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1" fillId="5" borderId="0" xfId="4" applyNumberFormat="1" applyFont="1" applyFill="1" applyBorder="1" applyAlignment="1">
      <alignment vertical="center" wrapText="1"/>
    </xf>
    <xf numFmtId="0" fontId="6" fillId="0" borderId="0" xfId="4" applyFont="1"/>
    <xf numFmtId="0" fontId="15" fillId="4" borderId="0" xfId="4" applyFont="1" applyFill="1" applyBorder="1" applyAlignment="1">
      <alignment horizontal="center" vertical="center" wrapText="1"/>
    </xf>
    <xf numFmtId="3" fontId="2" fillId="2" borderId="0" xfId="4" applyNumberFormat="1" applyFont="1" applyFill="1" applyBorder="1" applyAlignment="1">
      <alignment horizontal="right" vertical="center" wrapText="1" indent="1"/>
    </xf>
    <xf numFmtId="3" fontId="2" fillId="4" borderId="0" xfId="4" applyNumberFormat="1" applyFont="1" applyFill="1" applyBorder="1" applyAlignment="1">
      <alignment horizontal="right" vertical="center" wrapText="1" indent="2"/>
    </xf>
    <xf numFmtId="3" fontId="2" fillId="2" borderId="0" xfId="4" applyNumberFormat="1" applyFont="1" applyFill="1" applyBorder="1" applyAlignment="1">
      <alignment horizontal="right" vertical="center" wrapText="1" indent="2"/>
    </xf>
    <xf numFmtId="3" fontId="8" fillId="0" borderId="0" xfId="4" applyNumberFormat="1" applyFont="1" applyFill="1" applyBorder="1" applyAlignment="1">
      <alignment horizontal="right" vertical="center" wrapText="1" indent="1"/>
    </xf>
    <xf numFmtId="3" fontId="8" fillId="2" borderId="0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3" fontId="1" fillId="4" borderId="0" xfId="4" applyNumberFormat="1" applyFill="1"/>
    <xf numFmtId="3" fontId="4" fillId="4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horizontal="left" vertical="center" wrapText="1" indent="2"/>
    </xf>
    <xf numFmtId="3" fontId="1" fillId="2" borderId="0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2"/>
    </xf>
    <xf numFmtId="0" fontId="24" fillId="0" borderId="0" xfId="4" applyFont="1" applyBorder="1" applyAlignment="1">
      <alignment horizontal="right"/>
    </xf>
    <xf numFmtId="16" fontId="1" fillId="0" borderId="0" xfId="4" applyNumberFormat="1"/>
    <xf numFmtId="3" fontId="1" fillId="0" borderId="0" xfId="4" applyNumberFormat="1" applyFont="1" applyFill="1" applyBorder="1" applyAlignment="1">
      <alignment vertical="center" wrapText="1"/>
    </xf>
    <xf numFmtId="3" fontId="4" fillId="0" borderId="0" xfId="4" applyNumberFormat="1" applyFont="1" applyFill="1" applyBorder="1" applyAlignment="1">
      <alignment vertical="center" wrapText="1"/>
    </xf>
    <xf numFmtId="3" fontId="1" fillId="4" borderId="0" xfId="4" applyNumberFormat="1" applyFont="1" applyFill="1" applyBorder="1" applyAlignment="1">
      <alignment vertical="center"/>
    </xf>
    <xf numFmtId="3" fontId="4" fillId="4" borderId="0" xfId="4" applyNumberFormat="1" applyFont="1" applyFill="1" applyBorder="1" applyAlignment="1">
      <alignment vertical="center"/>
    </xf>
    <xf numFmtId="3" fontId="0" fillId="0" borderId="0" xfId="0" applyNumberFormat="1" applyAlignment="1">
      <alignment horizontal="left" vertical="center" indent="6"/>
    </xf>
    <xf numFmtId="0" fontId="2" fillId="0" borderId="0" xfId="0" applyFont="1" applyBorder="1" applyAlignment="1">
      <alignment horizontal="left" vertical="center" wrapText="1" indent="2"/>
    </xf>
    <xf numFmtId="2" fontId="2" fillId="0" borderId="0" xfId="0" applyNumberFormat="1" applyFont="1" applyBorder="1" applyAlignment="1">
      <alignment horizontal="right" vertical="center" wrapText="1" indent="1"/>
    </xf>
    <xf numFmtId="2" fontId="2" fillId="0" borderId="0" xfId="0" applyNumberFormat="1" applyFont="1" applyFill="1" applyBorder="1" applyAlignment="1">
      <alignment horizontal="right" vertical="center" wrapText="1" indent="1"/>
    </xf>
    <xf numFmtId="0" fontId="2" fillId="2" borderId="0" xfId="0" applyFont="1" applyFill="1" applyBorder="1" applyAlignment="1">
      <alignment horizontal="left" vertical="center" wrapText="1" indent="2"/>
    </xf>
    <xf numFmtId="0" fontId="8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 indent="2"/>
    </xf>
    <xf numFmtId="0" fontId="4" fillId="4" borderId="0" xfId="4" applyFont="1" applyFill="1" applyBorder="1" applyAlignment="1">
      <alignment horizontal="left" vertical="center" wrapText="1" indent="1"/>
    </xf>
    <xf numFmtId="0" fontId="40" fillId="4" borderId="0" xfId="4" applyFont="1" applyFill="1" applyBorder="1" applyAlignment="1">
      <alignment horizontal="right" vertical="center" wrapText="1" indent="4"/>
    </xf>
    <xf numFmtId="0" fontId="1" fillId="4" borderId="0" xfId="4" applyFont="1" applyFill="1" applyBorder="1" applyAlignment="1">
      <alignment horizontal="left" vertical="center" wrapText="1" indent="1"/>
    </xf>
    <xf numFmtId="0" fontId="39" fillId="4" borderId="0" xfId="4" applyFont="1" applyFill="1" applyBorder="1" applyAlignment="1">
      <alignment horizontal="right" vertical="center" wrapText="1" indent="4"/>
    </xf>
    <xf numFmtId="0" fontId="4" fillId="4" borderId="0" xfId="4" applyFont="1" applyFill="1" applyBorder="1" applyAlignment="1">
      <alignment horizontal="right" vertical="center" wrapText="1" indent="3"/>
    </xf>
    <xf numFmtId="0" fontId="4" fillId="4" borderId="0" xfId="4" applyFont="1" applyFill="1" applyBorder="1" applyAlignment="1">
      <alignment horizontal="left" vertical="center" wrapText="1"/>
    </xf>
    <xf numFmtId="0" fontId="4" fillId="4" borderId="0" xfId="4" applyFont="1" applyFill="1" applyBorder="1" applyAlignment="1">
      <alignment horizontal="right" vertical="center" wrapText="1" indent="4"/>
    </xf>
    <xf numFmtId="0" fontId="15" fillId="9" borderId="7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left" vertical="center" wrapText="1" indent="2"/>
    </xf>
    <xf numFmtId="3" fontId="1" fillId="8" borderId="0" xfId="0" applyNumberFormat="1" applyFont="1" applyFill="1" applyBorder="1" applyAlignment="1">
      <alignment horizontal="right" vertical="center" wrapText="1" indent="2"/>
    </xf>
    <xf numFmtId="166" fontId="1" fillId="8" borderId="0" xfId="0" applyNumberFormat="1" applyFont="1" applyFill="1" applyBorder="1" applyAlignment="1">
      <alignment horizontal="center" vertical="center" wrapText="1"/>
    </xf>
    <xf numFmtId="168" fontId="1" fillId="10" borderId="0" xfId="4" applyNumberFormat="1" applyFill="1"/>
    <xf numFmtId="166" fontId="1" fillId="7" borderId="0" xfId="0" applyNumberFormat="1" applyFont="1" applyFill="1" applyBorder="1" applyAlignment="1">
      <alignment horizontal="center" vertical="center" wrapText="1"/>
    </xf>
    <xf numFmtId="0" fontId="1" fillId="8" borderId="0" xfId="4" applyFont="1" applyFill="1" applyBorder="1" applyAlignment="1">
      <alignment horizontal="left" vertical="center" wrapText="1" indent="2"/>
    </xf>
    <xf numFmtId="3" fontId="1" fillId="7" borderId="0" xfId="4" applyNumberFormat="1" applyFont="1" applyFill="1" applyBorder="1" applyAlignment="1">
      <alignment horizontal="right" vertical="center" wrapText="1" indent="4"/>
    </xf>
    <xf numFmtId="3" fontId="1" fillId="7" borderId="0" xfId="4" applyNumberFormat="1" applyFont="1" applyFill="1" applyBorder="1" applyAlignment="1">
      <alignment horizontal="left" vertical="center" wrapText="1" indent="3"/>
    </xf>
    <xf numFmtId="3" fontId="1" fillId="7" borderId="0" xfId="4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left" vertical="center" wrapText="1" indent="4"/>
    </xf>
    <xf numFmtId="3" fontId="1" fillId="8" borderId="0" xfId="4" applyNumberFormat="1" applyFont="1" applyFill="1" applyBorder="1" applyAlignment="1">
      <alignment horizontal="right" vertical="center" wrapText="1" indent="4"/>
    </xf>
    <xf numFmtId="3" fontId="1" fillId="8" borderId="0" xfId="4" applyNumberFormat="1" applyFont="1" applyFill="1" applyBorder="1" applyAlignment="1">
      <alignment horizontal="left" vertical="center" wrapText="1" indent="3"/>
    </xf>
    <xf numFmtId="3" fontId="1" fillId="8" borderId="0" xfId="4" applyNumberFormat="1" applyFont="1" applyFill="1" applyBorder="1" applyAlignment="1">
      <alignment horizontal="right" vertical="center" wrapText="1" indent="3"/>
    </xf>
    <xf numFmtId="3" fontId="1" fillId="8" borderId="0" xfId="4" applyNumberFormat="1" applyFont="1" applyFill="1" applyBorder="1" applyAlignment="1">
      <alignment horizontal="left" vertical="center" wrapText="1" indent="4"/>
    </xf>
    <xf numFmtId="0" fontId="1" fillId="8" borderId="0" xfId="4" applyFont="1" applyFill="1" applyBorder="1" applyAlignment="1">
      <alignment horizontal="left" vertical="center" wrapText="1" indent="3"/>
    </xf>
    <xf numFmtId="3" fontId="1" fillId="8" borderId="0" xfId="4" applyNumberFormat="1" applyFont="1" applyFill="1" applyBorder="1" applyAlignment="1">
      <alignment horizontal="center" vertical="center" wrapText="1"/>
    </xf>
    <xf numFmtId="3" fontId="1" fillId="8" borderId="0" xfId="4" applyNumberFormat="1" applyFont="1" applyFill="1" applyBorder="1" applyAlignment="1">
      <alignment horizontal="left" vertical="center" wrapText="1" indent="5"/>
    </xf>
    <xf numFmtId="0" fontId="15" fillId="9" borderId="8" xfId="0" applyFont="1" applyFill="1" applyBorder="1" applyAlignment="1">
      <alignment horizontal="center" vertical="center"/>
    </xf>
    <xf numFmtId="0" fontId="15" fillId="11" borderId="9" xfId="4" applyFont="1" applyFill="1" applyBorder="1" applyAlignment="1">
      <alignment horizontal="center" vertical="center" wrapText="1"/>
    </xf>
    <xf numFmtId="0" fontId="15" fillId="11" borderId="20" xfId="4" applyFont="1" applyFill="1" applyBorder="1" applyAlignment="1">
      <alignment horizontal="center" vertical="center" wrapText="1"/>
    </xf>
    <xf numFmtId="0" fontId="15" fillId="0" borderId="29" xfId="4" applyFont="1" applyFill="1" applyBorder="1" applyAlignment="1">
      <alignment horizontal="center" vertical="center" wrapText="1"/>
    </xf>
    <xf numFmtId="0" fontId="1" fillId="7" borderId="0" xfId="4" applyFont="1" applyFill="1" applyAlignment="1">
      <alignment horizontal="left" vertical="center" indent="3"/>
    </xf>
    <xf numFmtId="0" fontId="1" fillId="4" borderId="0" xfId="4" applyFill="1" applyAlignment="1">
      <alignment horizontal="left" vertical="center" indent="3"/>
    </xf>
    <xf numFmtId="3" fontId="1" fillId="4" borderId="0" xfId="4" applyNumberFormat="1" applyFont="1" applyFill="1" applyBorder="1" applyAlignment="1">
      <alignment horizontal="center" vertical="center" wrapText="1"/>
    </xf>
    <xf numFmtId="0" fontId="1" fillId="7" borderId="0" xfId="4" applyFill="1" applyAlignment="1">
      <alignment horizontal="left" vertical="center" indent="3"/>
    </xf>
    <xf numFmtId="3" fontId="1" fillId="7" borderId="0" xfId="4" applyNumberFormat="1" applyFont="1" applyFill="1" applyBorder="1" applyAlignment="1">
      <alignment horizontal="center" vertical="center" wrapText="1"/>
    </xf>
    <xf numFmtId="0" fontId="1" fillId="0" borderId="0" xfId="4" applyAlignment="1">
      <alignment horizontal="left" vertical="center" indent="3"/>
    </xf>
    <xf numFmtId="0" fontId="1" fillId="0" borderId="29" xfId="4" applyFont="1" applyBorder="1" applyAlignment="1">
      <alignment horizontal="left" vertical="center" indent="3"/>
    </xf>
    <xf numFmtId="3" fontId="1" fillId="5" borderId="29" xfId="4" applyNumberFormat="1" applyFont="1" applyFill="1" applyBorder="1" applyAlignment="1">
      <alignment horizontal="center" vertical="center" wrapText="1"/>
    </xf>
    <xf numFmtId="0" fontId="1" fillId="7" borderId="0" xfId="4" applyFill="1" applyAlignment="1">
      <alignment horizontal="left" vertical="center" wrapText="1" indent="3"/>
    </xf>
    <xf numFmtId="0" fontId="1" fillId="0" borderId="0" xfId="4" applyFont="1" applyAlignment="1">
      <alignment horizontal="left" vertical="center" indent="3"/>
    </xf>
    <xf numFmtId="0" fontId="1" fillId="8" borderId="0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3" fontId="1" fillId="8" borderId="0" xfId="0" applyNumberFormat="1" applyFont="1" applyFill="1" applyBorder="1" applyAlignment="1">
      <alignment horizontal="right" vertical="center" wrapText="1" indent="3"/>
    </xf>
    <xf numFmtId="168" fontId="1" fillId="8" borderId="0" xfId="0" applyNumberFormat="1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left" vertical="center" wrapText="1" indent="1"/>
    </xf>
    <xf numFmtId="2" fontId="1" fillId="8" borderId="0" xfId="0" applyNumberFormat="1" applyFont="1" applyFill="1" applyBorder="1" applyAlignment="1">
      <alignment horizontal="center" vertical="center" wrapText="1"/>
    </xf>
    <xf numFmtId="3" fontId="1" fillId="7" borderId="0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2"/>
    </xf>
    <xf numFmtId="3" fontId="1" fillId="8" borderId="0" xfId="4" applyNumberFormat="1" applyFont="1" applyFill="1" applyBorder="1" applyAlignment="1">
      <alignment horizontal="right" vertical="center" wrapText="1" indent="1"/>
    </xf>
    <xf numFmtId="3" fontId="4" fillId="8" borderId="0" xfId="4" applyNumberFormat="1" applyFont="1" applyFill="1" applyBorder="1" applyAlignment="1">
      <alignment horizontal="right" vertical="center" wrapText="1" indent="2"/>
    </xf>
    <xf numFmtId="0" fontId="1" fillId="12" borderId="0" xfId="0" applyFont="1" applyFill="1" applyBorder="1" applyAlignment="1">
      <alignment horizontal="left" vertical="center" wrapText="1" indent="1"/>
    </xf>
    <xf numFmtId="3" fontId="1" fillId="12" borderId="0" xfId="0" applyNumberFormat="1" applyFont="1" applyFill="1" applyBorder="1" applyAlignment="1">
      <alignment horizontal="right" vertical="center" wrapText="1" indent="2"/>
    </xf>
    <xf numFmtId="3" fontId="1" fillId="12" borderId="0" xfId="0" applyNumberFormat="1" applyFont="1" applyFill="1" applyBorder="1" applyAlignment="1">
      <alignment horizontal="right" vertical="center" wrapText="1" indent="3"/>
    </xf>
    <xf numFmtId="3" fontId="1" fillId="12" borderId="0" xfId="0" applyNumberFormat="1" applyFont="1" applyFill="1" applyBorder="1" applyAlignment="1">
      <alignment horizontal="right" vertical="center" wrapText="1" indent="1"/>
    </xf>
    <xf numFmtId="0" fontId="1" fillId="12" borderId="0" xfId="0" applyFont="1" applyFill="1" applyBorder="1" applyAlignment="1">
      <alignment horizontal="left" vertical="center" wrapText="1" indent="2"/>
    </xf>
    <xf numFmtId="3" fontId="1" fillId="13" borderId="0" xfId="4" applyNumberFormat="1" applyFont="1" applyFill="1" applyBorder="1" applyAlignment="1">
      <alignment vertical="center" wrapText="1"/>
    </xf>
    <xf numFmtId="3" fontId="4" fillId="13" borderId="0" xfId="4" applyNumberFormat="1" applyFont="1" applyFill="1" applyBorder="1" applyAlignment="1">
      <alignment vertical="center" wrapText="1"/>
    </xf>
    <xf numFmtId="3" fontId="1" fillId="13" borderId="0" xfId="4" applyNumberFormat="1" applyFont="1" applyFill="1" applyBorder="1" applyAlignment="1">
      <alignment vertical="center"/>
    </xf>
    <xf numFmtId="3" fontId="4" fillId="13" borderId="0" xfId="4" applyNumberFormat="1" applyFont="1" applyFill="1" applyBorder="1" applyAlignment="1">
      <alignment vertical="center"/>
    </xf>
    <xf numFmtId="3" fontId="1" fillId="12" borderId="0" xfId="0" applyNumberFormat="1" applyFont="1" applyFill="1" applyBorder="1" applyAlignment="1">
      <alignment horizontal="right" vertical="center" wrapText="1" indent="4"/>
    </xf>
    <xf numFmtId="3" fontId="1" fillId="13" borderId="0" xfId="0" applyNumberFormat="1" applyFont="1" applyFill="1" applyBorder="1" applyAlignment="1">
      <alignment horizontal="right" vertical="center" wrapText="1" indent="2"/>
    </xf>
    <xf numFmtId="3" fontId="1" fillId="13" borderId="0" xfId="0" applyNumberFormat="1" applyFont="1" applyFill="1" applyBorder="1" applyAlignment="1">
      <alignment horizontal="right" vertical="center" wrapText="1" indent="3"/>
    </xf>
    <xf numFmtId="3" fontId="1" fillId="13" borderId="0" xfId="0" applyNumberFormat="1" applyFont="1" applyFill="1" applyBorder="1" applyAlignment="1">
      <alignment horizontal="right" vertical="center" wrapText="1" indent="4"/>
    </xf>
    <xf numFmtId="0" fontId="1" fillId="12" borderId="0" xfId="0" applyFont="1" applyFill="1" applyBorder="1" applyAlignment="1">
      <alignment horizontal="left" vertical="center" wrapText="1" indent="4"/>
    </xf>
    <xf numFmtId="165" fontId="1" fillId="12" borderId="0" xfId="2" applyNumberFormat="1" applyFont="1" applyFill="1" applyBorder="1" applyAlignment="1">
      <alignment horizontal="right" vertical="center" wrapText="1" indent="4"/>
    </xf>
    <xf numFmtId="0" fontId="1" fillId="12" borderId="0" xfId="0" applyFont="1" applyFill="1" applyBorder="1" applyAlignment="1">
      <alignment horizontal="left" vertical="center" wrapText="1" indent="5"/>
    </xf>
    <xf numFmtId="3" fontId="1" fillId="12" borderId="0" xfId="0" applyNumberFormat="1" applyFont="1" applyFill="1" applyBorder="1" applyAlignment="1">
      <alignment horizontal="right" vertical="center" indent="4"/>
    </xf>
    <xf numFmtId="0" fontId="1" fillId="12" borderId="0" xfId="0" applyFont="1" applyFill="1" applyBorder="1" applyAlignment="1">
      <alignment horizontal="left" vertical="center" wrapText="1" indent="3"/>
    </xf>
    <xf numFmtId="3" fontId="1" fillId="12" borderId="1" xfId="0" applyNumberFormat="1" applyFont="1" applyFill="1" applyBorder="1" applyAlignment="1">
      <alignment horizontal="right" vertical="center" wrapText="1" indent="3"/>
    </xf>
    <xf numFmtId="165" fontId="1" fillId="12" borderId="0" xfId="2" applyNumberFormat="1" applyFont="1" applyFill="1" applyBorder="1" applyAlignment="1">
      <alignment horizontal="right" vertical="center" wrapText="1" indent="3"/>
    </xf>
    <xf numFmtId="164" fontId="1" fillId="12" borderId="0" xfId="2" applyNumberFormat="1" applyFont="1" applyFill="1" applyBorder="1" applyAlignment="1">
      <alignment horizontal="right" vertical="center" wrapText="1" indent="4"/>
    </xf>
    <xf numFmtId="165" fontId="1" fillId="12" borderId="0" xfId="0" applyNumberFormat="1" applyFont="1" applyFill="1" applyBorder="1" applyAlignment="1">
      <alignment horizontal="right" vertical="center" wrapText="1" indent="4"/>
    </xf>
    <xf numFmtId="165" fontId="1" fillId="12" borderId="0" xfId="0" applyNumberFormat="1" applyFont="1" applyFill="1" applyBorder="1" applyAlignment="1">
      <alignment horizontal="right" vertical="center" wrapText="1" indent="3"/>
    </xf>
    <xf numFmtId="3" fontId="1" fillId="12" borderId="0" xfId="0" applyNumberFormat="1" applyFont="1" applyFill="1" applyBorder="1" applyAlignment="1">
      <alignment horizontal="right" vertical="center" indent="3"/>
    </xf>
    <xf numFmtId="4" fontId="1" fillId="12" borderId="0" xfId="0" applyNumberFormat="1" applyFont="1" applyFill="1" applyBorder="1" applyAlignment="1">
      <alignment horizontal="right" vertical="center" indent="4"/>
    </xf>
    <xf numFmtId="169" fontId="1" fillId="4" borderId="0" xfId="0" applyNumberFormat="1" applyFont="1" applyFill="1" applyBorder="1" applyAlignment="1">
      <alignment horizontal="right" vertical="center" wrapText="1" indent="4"/>
    </xf>
    <xf numFmtId="169" fontId="1" fillId="12" borderId="0" xfId="0" applyNumberFormat="1" applyFont="1" applyFill="1" applyBorder="1" applyAlignment="1">
      <alignment horizontal="right" vertical="center" wrapText="1" indent="4"/>
    </xf>
    <xf numFmtId="169" fontId="1" fillId="12" borderId="0" xfId="2" applyNumberFormat="1" applyFont="1" applyFill="1" applyBorder="1" applyAlignment="1">
      <alignment horizontal="right" vertical="center" wrapText="1" indent="4"/>
    </xf>
    <xf numFmtId="169" fontId="1" fillId="0" borderId="0" xfId="2" applyNumberFormat="1" applyFont="1" applyFill="1" applyBorder="1" applyAlignment="1">
      <alignment horizontal="right" vertical="center" wrapText="1" indent="4"/>
    </xf>
    <xf numFmtId="169" fontId="1" fillId="5" borderId="0" xfId="2" applyNumberFormat="1" applyFont="1" applyFill="1" applyBorder="1" applyAlignment="1">
      <alignment horizontal="right" vertical="center" wrapText="1" indent="4"/>
    </xf>
    <xf numFmtId="0" fontId="1" fillId="13" borderId="0" xfId="0" applyFont="1" applyFill="1" applyBorder="1" applyAlignment="1">
      <alignment horizontal="left" vertical="center" wrapText="1" indent="4"/>
    </xf>
    <xf numFmtId="3" fontId="1" fillId="12" borderId="0" xfId="4" applyNumberFormat="1" applyFont="1" applyFill="1" applyBorder="1" applyAlignment="1">
      <alignment horizontal="right" vertical="center" wrapText="1" indent="3"/>
    </xf>
    <xf numFmtId="0" fontId="1" fillId="12" borderId="0" xfId="4" applyFont="1" applyFill="1" applyBorder="1" applyAlignment="1">
      <alignment horizontal="left" vertical="center" indent="5"/>
    </xf>
    <xf numFmtId="3" fontId="1" fillId="12" borderId="0" xfId="4" applyNumberFormat="1" applyFont="1" applyFill="1" applyBorder="1" applyAlignment="1">
      <alignment horizontal="right" vertical="center" indent="3"/>
    </xf>
    <xf numFmtId="0" fontId="1" fillId="0" borderId="0" xfId="4" applyFont="1" applyAlignment="1">
      <alignment horizontal="left" indent="4"/>
    </xf>
    <xf numFmtId="0" fontId="1" fillId="0" borderId="0" xfId="4" applyFont="1" applyAlignment="1">
      <alignment horizontal="left" vertical="center" indent="4"/>
    </xf>
    <xf numFmtId="3" fontId="1" fillId="0" borderId="0" xfId="4" applyNumberFormat="1" applyFont="1" applyAlignment="1">
      <alignment horizontal="left" vertical="center" indent="5"/>
    </xf>
    <xf numFmtId="3" fontId="1" fillId="0" borderId="0" xfId="4" applyNumberFormat="1" applyFont="1" applyAlignment="1">
      <alignment horizontal="left" vertical="center" indent="6"/>
    </xf>
    <xf numFmtId="3" fontId="1" fillId="0" borderId="0" xfId="4" applyNumberFormat="1" applyFont="1" applyAlignment="1">
      <alignment horizontal="right" vertical="center" indent="3"/>
    </xf>
    <xf numFmtId="3" fontId="1" fillId="0" borderId="0" xfId="4" applyNumberFormat="1" applyFont="1" applyAlignment="1">
      <alignment horizontal="right" indent="3"/>
    </xf>
    <xf numFmtId="0" fontId="4" fillId="12" borderId="0" xfId="4" applyFont="1" applyFill="1" applyBorder="1" applyAlignment="1">
      <alignment vertical="center" wrapText="1"/>
    </xf>
    <xf numFmtId="3" fontId="1" fillId="12" borderId="0" xfId="4" applyNumberFormat="1" applyFont="1" applyFill="1" applyBorder="1" applyAlignment="1">
      <alignment horizontal="right" vertical="center" wrapText="1" indent="2"/>
    </xf>
    <xf numFmtId="3" fontId="4" fillId="12" borderId="0" xfId="4" applyNumberFormat="1" applyFont="1" applyFill="1" applyBorder="1" applyAlignment="1">
      <alignment horizontal="right" vertical="center" wrapText="1" indent="2"/>
    </xf>
    <xf numFmtId="0" fontId="4" fillId="13" borderId="0" xfId="4" applyFont="1" applyFill="1" applyBorder="1" applyAlignment="1">
      <alignment vertical="center" wrapText="1"/>
    </xf>
    <xf numFmtId="3" fontId="1" fillId="13" borderId="0" xfId="4" applyNumberFormat="1" applyFont="1" applyFill="1" applyBorder="1" applyAlignment="1">
      <alignment horizontal="right" vertical="center" wrapText="1" indent="2"/>
    </xf>
    <xf numFmtId="3" fontId="1" fillId="13" borderId="0" xfId="4" applyNumberFormat="1" applyFont="1" applyFill="1" applyBorder="1" applyAlignment="1">
      <alignment horizontal="right" vertical="center" wrapText="1" indent="3"/>
    </xf>
    <xf numFmtId="3" fontId="4" fillId="13" borderId="0" xfId="4" applyNumberFormat="1" applyFont="1" applyFill="1" applyBorder="1" applyAlignment="1">
      <alignment horizontal="right" vertical="center" wrapText="1" indent="3"/>
    </xf>
    <xf numFmtId="2" fontId="1" fillId="13" borderId="0" xfId="4" applyNumberFormat="1" applyFont="1" applyFill="1" applyBorder="1" applyAlignment="1">
      <alignment horizontal="right" vertical="center" wrapText="1" indent="3"/>
    </xf>
    <xf numFmtId="0" fontId="1" fillId="13" borderId="0" xfId="4" applyFont="1" applyFill="1" applyBorder="1" applyAlignment="1">
      <alignment horizontal="right" vertical="center" wrapText="1" indent="3"/>
    </xf>
    <xf numFmtId="0" fontId="1" fillId="13" borderId="0" xfId="4" applyFont="1" applyFill="1" applyBorder="1" applyAlignment="1">
      <alignment horizontal="right" vertical="center" wrapText="1" indent="4"/>
    </xf>
    <xf numFmtId="0" fontId="4" fillId="13" borderId="0" xfId="4" applyFont="1" applyFill="1" applyBorder="1" applyAlignment="1">
      <alignment horizontal="right" vertical="center" wrapText="1" indent="4"/>
    </xf>
    <xf numFmtId="0" fontId="4" fillId="13" borderId="0" xfId="4" applyFont="1" applyFill="1" applyBorder="1" applyAlignment="1">
      <alignment horizontal="left" vertical="center" wrapText="1" indent="1"/>
    </xf>
    <xf numFmtId="0" fontId="40" fillId="13" borderId="0" xfId="4" applyFont="1" applyFill="1" applyBorder="1" applyAlignment="1">
      <alignment horizontal="right" vertical="center" wrapText="1" indent="3"/>
    </xf>
    <xf numFmtId="0" fontId="39" fillId="13" borderId="0" xfId="4" applyFont="1" applyFill="1" applyBorder="1" applyAlignment="1">
      <alignment horizontal="right" vertical="center" wrapText="1" indent="4"/>
    </xf>
    <xf numFmtId="0" fontId="40" fillId="13" borderId="0" xfId="4" applyFont="1" applyFill="1" applyBorder="1" applyAlignment="1">
      <alignment horizontal="right" vertical="center" wrapText="1" indent="4"/>
    </xf>
    <xf numFmtId="3" fontId="40" fillId="13" borderId="0" xfId="4" applyNumberFormat="1" applyFont="1" applyFill="1" applyBorder="1" applyAlignment="1">
      <alignment horizontal="right" vertical="center" wrapText="1" indent="3"/>
    </xf>
    <xf numFmtId="0" fontId="4" fillId="13" borderId="0" xfId="4" applyFont="1" applyFill="1" applyBorder="1" applyAlignment="1">
      <alignment horizontal="right" vertical="center" wrapText="1" indent="3"/>
    </xf>
    <xf numFmtId="165" fontId="1" fillId="13" borderId="0" xfId="2" applyNumberFormat="1" applyFont="1" applyFill="1" applyBorder="1" applyAlignment="1">
      <alignment horizontal="right" vertical="center" wrapText="1" indent="3"/>
    </xf>
    <xf numFmtId="0" fontId="4" fillId="13" borderId="0" xfId="4" applyFont="1" applyFill="1" applyBorder="1" applyAlignment="1">
      <alignment horizontal="left" vertical="center" wrapText="1"/>
    </xf>
    <xf numFmtId="3" fontId="1" fillId="13" borderId="0" xfId="4" applyNumberFormat="1" applyFont="1" applyFill="1" applyBorder="1" applyAlignment="1">
      <alignment horizontal="right" vertical="center" wrapText="1" indent="4"/>
    </xf>
    <xf numFmtId="3" fontId="4" fillId="13" borderId="0" xfId="4" applyNumberFormat="1" applyFont="1" applyFill="1" applyBorder="1" applyAlignment="1">
      <alignment horizontal="right" vertical="center" wrapText="1" indent="4"/>
    </xf>
    <xf numFmtId="0" fontId="1" fillId="12" borderId="1" xfId="0" applyFont="1" applyFill="1" applyBorder="1" applyAlignment="1">
      <alignment horizontal="left" vertical="center" wrapText="1" indent="2"/>
    </xf>
    <xf numFmtId="3" fontId="1" fillId="12" borderId="0" xfId="0" applyNumberFormat="1" applyFont="1" applyFill="1" applyBorder="1" applyAlignment="1">
      <alignment horizontal="center" vertical="center" wrapText="1"/>
    </xf>
    <xf numFmtId="166" fontId="1" fillId="12" borderId="0" xfId="0" applyNumberFormat="1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vertical="center"/>
    </xf>
    <xf numFmtId="168" fontId="1" fillId="12" borderId="0" xfId="0" quotePrefix="1" applyNumberFormat="1" applyFont="1" applyFill="1" applyBorder="1" applyAlignment="1">
      <alignment horizontal="center" vertical="center"/>
    </xf>
    <xf numFmtId="168" fontId="1" fillId="12" borderId="0" xfId="0" applyNumberFormat="1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left" vertical="center" indent="1"/>
    </xf>
    <xf numFmtId="2" fontId="1" fillId="12" borderId="0" xfId="0" applyNumberFormat="1" applyFont="1" applyFill="1" applyBorder="1" applyAlignment="1">
      <alignment horizontal="center" vertical="center" wrapText="1"/>
    </xf>
    <xf numFmtId="2" fontId="1" fillId="12" borderId="0" xfId="0" applyNumberFormat="1" applyFont="1" applyFill="1" applyBorder="1" applyAlignment="1">
      <alignment horizontal="right" vertical="center" wrapText="1"/>
    </xf>
    <xf numFmtId="0" fontId="4" fillId="12" borderId="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 indent="2"/>
    </xf>
    <xf numFmtId="2" fontId="2" fillId="12" borderId="0" xfId="0" applyNumberFormat="1" applyFont="1" applyFill="1" applyBorder="1" applyAlignment="1">
      <alignment horizontal="right" vertical="center" wrapText="1" indent="1"/>
    </xf>
    <xf numFmtId="0" fontId="8" fillId="12" borderId="0" xfId="0" applyFont="1" applyFill="1" applyBorder="1" applyAlignment="1">
      <alignment horizontal="left" vertical="center" wrapText="1"/>
    </xf>
    <xf numFmtId="3" fontId="1" fillId="12" borderId="0" xfId="4" applyNumberFormat="1" applyFont="1" applyFill="1" applyBorder="1" applyAlignment="1">
      <alignment horizontal="right" vertical="center" wrapText="1" indent="1"/>
    </xf>
    <xf numFmtId="3" fontId="4" fillId="12" borderId="0" xfId="4" applyNumberFormat="1" applyFont="1" applyFill="1" applyBorder="1" applyAlignment="1">
      <alignment horizontal="right" vertical="center" wrapText="1" indent="1"/>
    </xf>
    <xf numFmtId="3" fontId="11" fillId="12" borderId="0" xfId="4" applyNumberFormat="1" applyFont="1" applyFill="1" applyBorder="1" applyAlignment="1">
      <alignment horizontal="right" vertical="center" wrapText="1" indent="1"/>
    </xf>
    <xf numFmtId="3" fontId="20" fillId="12" borderId="0" xfId="4" applyNumberFormat="1" applyFont="1" applyFill="1" applyBorder="1" applyAlignment="1">
      <alignment horizontal="right" vertical="center" wrapText="1" indent="1"/>
    </xf>
    <xf numFmtId="3" fontId="11" fillId="12" borderId="0" xfId="4" applyNumberFormat="1" applyFont="1" applyFill="1" applyBorder="1" applyAlignment="1">
      <alignment vertical="center" wrapText="1"/>
    </xf>
    <xf numFmtId="3" fontId="2" fillId="12" borderId="0" xfId="4" applyNumberFormat="1" applyFont="1" applyFill="1" applyBorder="1" applyAlignment="1">
      <alignment horizontal="right" vertical="center" wrapText="1" indent="1"/>
    </xf>
    <xf numFmtId="3" fontId="8" fillId="12" borderId="0" xfId="4" applyNumberFormat="1" applyFont="1" applyFill="1" applyBorder="1" applyAlignment="1">
      <alignment horizontal="right" vertical="center" wrapText="1" indent="1"/>
    </xf>
    <xf numFmtId="3" fontId="2" fillId="12" borderId="0" xfId="4" applyNumberFormat="1" applyFont="1" applyFill="1" applyBorder="1" applyAlignment="1">
      <alignment horizontal="right" vertical="center" wrapText="1" indent="2"/>
    </xf>
    <xf numFmtId="3" fontId="1" fillId="12" borderId="0" xfId="4" applyNumberFormat="1" applyFont="1" applyFill="1" applyBorder="1" applyAlignment="1">
      <alignment vertical="center" wrapText="1"/>
    </xf>
    <xf numFmtId="3" fontId="1" fillId="12" borderId="0" xfId="4" applyNumberFormat="1" applyFont="1" applyFill="1" applyBorder="1" applyAlignment="1">
      <alignment horizontal="left" vertical="center" wrapText="1" indent="2"/>
    </xf>
    <xf numFmtId="3" fontId="4" fillId="12" borderId="0" xfId="4" applyNumberFormat="1" applyFont="1" applyFill="1" applyBorder="1" applyAlignment="1">
      <alignment vertical="center" wrapText="1"/>
    </xf>
    <xf numFmtId="0" fontId="15" fillId="11" borderId="7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/>
    </xf>
    <xf numFmtId="0" fontId="15" fillId="11" borderId="7" xfId="4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center" vertical="center"/>
    </xf>
    <xf numFmtId="3" fontId="15" fillId="11" borderId="0" xfId="2" applyNumberFormat="1" applyFont="1" applyFill="1" applyBorder="1" applyAlignment="1">
      <alignment horizontal="right" vertical="center" indent="2"/>
    </xf>
    <xf numFmtId="166" fontId="15" fillId="11" borderId="0" xfId="2" applyNumberFormat="1" applyFont="1" applyFill="1" applyBorder="1" applyAlignment="1">
      <alignment horizontal="center" vertical="center"/>
    </xf>
    <xf numFmtId="3" fontId="15" fillId="11" borderId="0" xfId="2" applyNumberFormat="1" applyFont="1" applyFill="1" applyBorder="1" applyAlignment="1">
      <alignment horizontal="right" vertical="center" indent="3"/>
    </xf>
    <xf numFmtId="3" fontId="15" fillId="11" borderId="0" xfId="2" applyNumberFormat="1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right" vertical="center" wrapText="1" indent="4"/>
    </xf>
    <xf numFmtId="165" fontId="15" fillId="11" borderId="0" xfId="2" applyNumberFormat="1" applyFont="1" applyFill="1" applyBorder="1" applyAlignment="1">
      <alignment horizontal="right" vertical="center" wrapText="1" indent="3"/>
    </xf>
    <xf numFmtId="165" fontId="15" fillId="11" borderId="0" xfId="2" applyNumberFormat="1" applyFont="1" applyFill="1" applyBorder="1" applyAlignment="1">
      <alignment horizontal="center" vertical="center" wrapText="1"/>
    </xf>
    <xf numFmtId="165" fontId="15" fillId="11" borderId="0" xfId="2" applyNumberFormat="1" applyFont="1" applyFill="1" applyBorder="1" applyAlignment="1">
      <alignment horizontal="right" vertical="center" wrapText="1" indent="2"/>
    </xf>
    <xf numFmtId="0" fontId="15" fillId="11" borderId="0" xfId="0" applyFont="1" applyFill="1" applyBorder="1" applyAlignment="1">
      <alignment horizontal="left" vertical="center" wrapText="1" indent="2"/>
    </xf>
    <xf numFmtId="0" fontId="15" fillId="11" borderId="20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  <xf numFmtId="0" fontId="15" fillId="11" borderId="17" xfId="0" applyFont="1" applyFill="1" applyBorder="1" applyAlignment="1">
      <alignment horizontal="center" vertical="center" wrapText="1"/>
    </xf>
    <xf numFmtId="0" fontId="15" fillId="11" borderId="16" xfId="0" applyFont="1" applyFill="1" applyBorder="1" applyAlignment="1">
      <alignment horizontal="center" vertical="center" wrapText="1"/>
    </xf>
    <xf numFmtId="0" fontId="15" fillId="11" borderId="10" xfId="0" applyFont="1" applyFill="1" applyBorder="1" applyAlignment="1">
      <alignment horizontal="center" vertical="center" wrapText="1"/>
    </xf>
    <xf numFmtId="0" fontId="15" fillId="11" borderId="14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11" borderId="19" xfId="0" applyFont="1" applyFill="1" applyBorder="1" applyAlignment="1">
      <alignment horizontal="center" vertical="center" wrapText="1"/>
    </xf>
    <xf numFmtId="0" fontId="15" fillId="11" borderId="13" xfId="0" applyFont="1" applyFill="1" applyBorder="1" applyAlignment="1">
      <alignment horizontal="center" vertical="center" wrapText="1"/>
    </xf>
    <xf numFmtId="0" fontId="15" fillId="11" borderId="15" xfId="0" applyFont="1" applyFill="1" applyBorder="1" applyAlignment="1">
      <alignment horizontal="center" vertical="center" wrapText="1"/>
    </xf>
    <xf numFmtId="2" fontId="15" fillId="11" borderId="0" xfId="0" applyNumberFormat="1" applyFont="1" applyFill="1" applyBorder="1" applyAlignment="1">
      <alignment horizontal="center" vertical="center" wrapText="1"/>
    </xf>
    <xf numFmtId="0" fontId="15" fillId="11" borderId="0" xfId="0" applyFont="1" applyFill="1" applyBorder="1" applyAlignment="1">
      <alignment horizontal="center" vertical="center"/>
    </xf>
    <xf numFmtId="0" fontId="15" fillId="11" borderId="20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right" wrapText="1" indent="1"/>
    </xf>
    <xf numFmtId="0" fontId="1" fillId="0" borderId="31" xfId="0" applyFont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right" vertical="center" wrapText="1" indent="2"/>
    </xf>
    <xf numFmtId="0" fontId="15" fillId="0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 wrapText="1"/>
    </xf>
    <xf numFmtId="3" fontId="1" fillId="0" borderId="31" xfId="0" applyNumberFormat="1" applyFont="1" applyFill="1" applyBorder="1" applyAlignment="1">
      <alignment horizontal="right" vertical="center" wrapText="1" indent="2"/>
    </xf>
    <xf numFmtId="0" fontId="1" fillId="4" borderId="31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vertical="center"/>
    </xf>
    <xf numFmtId="3" fontId="1" fillId="4" borderId="31" xfId="0" applyNumberFormat="1" applyFont="1" applyFill="1" applyBorder="1" applyAlignment="1">
      <alignment horizontal="right" vertical="center" wrapText="1" indent="3"/>
    </xf>
    <xf numFmtId="168" fontId="1" fillId="4" borderId="31" xfId="0" applyNumberFormat="1" applyFont="1" applyFill="1" applyBorder="1" applyAlignment="1">
      <alignment horizontal="center" vertical="center"/>
    </xf>
    <xf numFmtId="0" fontId="1" fillId="0" borderId="32" xfId="0" applyFont="1" applyBorder="1"/>
    <xf numFmtId="3" fontId="1" fillId="0" borderId="31" xfId="0" applyNumberFormat="1" applyFont="1" applyBorder="1" applyAlignment="1">
      <alignment horizontal="right" vertical="center" wrapText="1" indent="1"/>
    </xf>
    <xf numFmtId="0" fontId="1" fillId="0" borderId="31" xfId="0" applyFont="1" applyBorder="1"/>
    <xf numFmtId="0" fontId="1" fillId="0" borderId="31" xfId="0" applyFont="1" applyBorder="1" applyAlignment="1">
      <alignment wrapText="1"/>
    </xf>
    <xf numFmtId="0" fontId="1" fillId="0" borderId="31" xfId="0" applyFont="1" applyBorder="1" applyAlignment="1">
      <alignment horizontal="left" vertical="center" wrapText="1" indent="1"/>
    </xf>
    <xf numFmtId="3" fontId="1" fillId="0" borderId="31" xfId="0" applyNumberFormat="1" applyFont="1" applyBorder="1" applyAlignment="1">
      <alignment horizontal="right" vertical="center" wrapText="1" indent="3"/>
    </xf>
    <xf numFmtId="0" fontId="15" fillId="0" borderId="31" xfId="0" applyFont="1" applyFill="1" applyBorder="1" applyAlignment="1">
      <alignment horizontal="right" vertical="center" indent="3"/>
    </xf>
    <xf numFmtId="0" fontId="1" fillId="12" borderId="33" xfId="0" applyFont="1" applyFill="1" applyBorder="1" applyAlignment="1">
      <alignment horizontal="left" vertical="center" wrapText="1" indent="1"/>
    </xf>
    <xf numFmtId="3" fontId="1" fillId="12" borderId="33" xfId="0" applyNumberFormat="1" applyFont="1" applyFill="1" applyBorder="1" applyAlignment="1">
      <alignment horizontal="right" vertical="center" wrapText="1" indent="3"/>
    </xf>
    <xf numFmtId="0" fontId="1" fillId="0" borderId="31" xfId="0" applyFont="1" applyBorder="1" applyAlignment="1">
      <alignment horizontal="right" indent="3"/>
    </xf>
    <xf numFmtId="0" fontId="0" fillId="0" borderId="31" xfId="0" applyBorder="1"/>
    <xf numFmtId="0" fontId="1" fillId="0" borderId="31" xfId="0" applyFont="1" applyBorder="1" applyAlignment="1">
      <alignment horizontal="left" vertical="center" wrapText="1" indent="2"/>
    </xf>
    <xf numFmtId="3" fontId="1" fillId="0" borderId="31" xfId="0" applyNumberFormat="1" applyFont="1" applyBorder="1" applyAlignment="1">
      <alignment horizontal="right" vertical="center" indent="3"/>
    </xf>
    <xf numFmtId="0" fontId="1" fillId="12" borderId="31" xfId="0" applyFont="1" applyFill="1" applyBorder="1" applyAlignment="1">
      <alignment horizontal="left" vertical="center" indent="1"/>
    </xf>
    <xf numFmtId="3" fontId="1" fillId="12" borderId="31" xfId="0" applyNumberFormat="1" applyFont="1" applyFill="1" applyBorder="1" applyAlignment="1">
      <alignment horizontal="right" vertical="center" indent="3"/>
    </xf>
    <xf numFmtId="2" fontId="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/>
    <xf numFmtId="0" fontId="1" fillId="5" borderId="31" xfId="0" applyFont="1" applyFill="1" applyBorder="1" applyAlignment="1">
      <alignment horizontal="left" vertical="center" wrapText="1" indent="2"/>
    </xf>
    <xf numFmtId="2" fontId="1" fillId="4" borderId="31" xfId="0" applyNumberFormat="1" applyFont="1" applyFill="1" applyBorder="1" applyAlignment="1">
      <alignment horizontal="right" vertical="center" wrapText="1"/>
    </xf>
    <xf numFmtId="0" fontId="2" fillId="12" borderId="0" xfId="0" applyFont="1" applyFill="1" applyBorder="1" applyAlignment="1">
      <alignment horizontal="right" vertical="center" wrapText="1"/>
    </xf>
    <xf numFmtId="0" fontId="2" fillId="12" borderId="0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right"/>
    </xf>
    <xf numFmtId="0" fontId="1" fillId="0" borderId="31" xfId="0" applyFont="1" applyFill="1" applyBorder="1" applyAlignment="1">
      <alignment horizontal="right"/>
    </xf>
    <xf numFmtId="0" fontId="2" fillId="0" borderId="31" xfId="0" applyFont="1" applyBorder="1" applyAlignment="1">
      <alignment horizontal="left" vertical="center" wrapText="1" indent="2"/>
    </xf>
    <xf numFmtId="2" fontId="2" fillId="0" borderId="31" xfId="0" applyNumberFormat="1" applyFont="1" applyBorder="1" applyAlignment="1">
      <alignment horizontal="right" vertical="center" wrapText="1" indent="1"/>
    </xf>
    <xf numFmtId="2" fontId="2" fillId="0" borderId="31" xfId="0" applyNumberFormat="1" applyFont="1" applyFill="1" applyBorder="1" applyAlignment="1">
      <alignment horizontal="right" vertical="center" wrapText="1" indent="1"/>
    </xf>
    <xf numFmtId="0" fontId="1" fillId="0" borderId="31" xfId="4" applyFont="1" applyBorder="1"/>
    <xf numFmtId="0" fontId="1" fillId="0" borderId="34" xfId="4" applyFont="1" applyFill="1" applyBorder="1" applyAlignment="1">
      <alignment horizontal="left" vertical="center" wrapText="1" indent="1"/>
    </xf>
    <xf numFmtId="0" fontId="1" fillId="0" borderId="35" xfId="4" applyFont="1" applyFill="1" applyBorder="1" applyAlignment="1">
      <alignment horizontal="left" vertical="center" wrapText="1" indent="1"/>
    </xf>
    <xf numFmtId="0" fontId="1" fillId="12" borderId="35" xfId="4" applyFont="1" applyFill="1" applyBorder="1" applyAlignment="1">
      <alignment horizontal="left" vertical="center" wrapText="1" indent="1"/>
    </xf>
    <xf numFmtId="0" fontId="1" fillId="12" borderId="35" xfId="4" applyFont="1" applyFill="1" applyBorder="1" applyAlignment="1">
      <alignment horizontal="left" vertical="center" wrapText="1" indent="2"/>
    </xf>
    <xf numFmtId="0" fontId="1" fillId="4" borderId="35" xfId="4" applyFont="1" applyFill="1" applyBorder="1" applyAlignment="1">
      <alignment horizontal="left" vertical="center" wrapText="1" indent="2"/>
    </xf>
    <xf numFmtId="0" fontId="1" fillId="4" borderId="36" xfId="4" applyFont="1" applyFill="1" applyBorder="1" applyAlignment="1">
      <alignment horizontal="left" vertical="center" wrapText="1" indent="2"/>
    </xf>
    <xf numFmtId="3" fontId="1" fillId="2" borderId="38" xfId="4" applyNumberFormat="1" applyFont="1" applyFill="1" applyBorder="1" applyAlignment="1">
      <alignment horizontal="right" vertical="center" wrapText="1" indent="1"/>
    </xf>
    <xf numFmtId="3" fontId="1" fillId="4" borderId="38" xfId="4" applyNumberFormat="1" applyFont="1" applyFill="1" applyBorder="1" applyAlignment="1">
      <alignment horizontal="right" vertical="center" wrapText="1" indent="1"/>
    </xf>
    <xf numFmtId="0" fontId="1" fillId="0" borderId="47" xfId="4" applyFont="1" applyBorder="1"/>
    <xf numFmtId="0" fontId="1" fillId="0" borderId="46" xfId="4" applyFont="1" applyBorder="1"/>
    <xf numFmtId="0" fontId="1" fillId="0" borderId="16" xfId="4" applyFont="1" applyBorder="1"/>
    <xf numFmtId="0" fontId="1" fillId="0" borderId="54" xfId="4" applyFont="1" applyBorder="1"/>
    <xf numFmtId="0" fontId="15" fillId="11" borderId="27" xfId="4" applyFont="1" applyFill="1" applyBorder="1" applyAlignment="1">
      <alignment horizontal="center" vertical="center" wrapText="1"/>
    </xf>
    <xf numFmtId="0" fontId="15" fillId="11" borderId="65" xfId="4" applyFont="1" applyFill="1" applyBorder="1" applyAlignment="1">
      <alignment horizontal="center" vertical="center" wrapText="1"/>
    </xf>
    <xf numFmtId="0" fontId="15" fillId="11" borderId="45" xfId="4" applyFont="1" applyFill="1" applyBorder="1" applyAlignment="1">
      <alignment horizontal="center" vertical="center" wrapText="1"/>
    </xf>
    <xf numFmtId="0" fontId="15" fillId="11" borderId="30" xfId="4" applyFont="1" applyFill="1" applyBorder="1" applyAlignment="1">
      <alignment horizontal="center" vertical="center" wrapText="1"/>
    </xf>
    <xf numFmtId="0" fontId="15" fillId="11" borderId="3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right"/>
    </xf>
    <xf numFmtId="0" fontId="1" fillId="8" borderId="38" xfId="4" applyFont="1" applyFill="1" applyBorder="1" applyAlignment="1">
      <alignment horizontal="left" vertical="center" wrapText="1" indent="2"/>
    </xf>
    <xf numFmtId="0" fontId="1" fillId="7" borderId="0" xfId="4" applyFont="1" applyFill="1" applyBorder="1" applyAlignment="1">
      <alignment horizontal="left" vertical="center" wrapText="1" indent="1"/>
    </xf>
    <xf numFmtId="0" fontId="1" fillId="12" borderId="0" xfId="4" applyFont="1" applyFill="1" applyBorder="1" applyAlignment="1">
      <alignment horizontal="left" vertical="center" wrapText="1" indent="1"/>
    </xf>
    <xf numFmtId="0" fontId="1" fillId="5" borderId="0" xfId="4" applyFont="1" applyFill="1" applyBorder="1" applyAlignment="1">
      <alignment horizontal="left" vertical="center" wrapText="1" indent="1"/>
    </xf>
    <xf numFmtId="0" fontId="1" fillId="12" borderId="0" xfId="4" applyFont="1" applyFill="1" applyBorder="1" applyAlignment="1">
      <alignment horizontal="left" vertical="center" wrapText="1" indent="2"/>
    </xf>
    <xf numFmtId="0" fontId="1" fillId="0" borderId="70" xfId="4" applyFont="1" applyFill="1" applyBorder="1" applyAlignment="1">
      <alignment horizontal="left" vertical="center" wrapText="1" indent="1"/>
    </xf>
    <xf numFmtId="3" fontId="1" fillId="2" borderId="70" xfId="4" applyNumberFormat="1" applyFont="1" applyFill="1" applyBorder="1" applyAlignment="1">
      <alignment horizontal="right" vertical="center" wrapText="1" indent="1"/>
    </xf>
    <xf numFmtId="3" fontId="4" fillId="2" borderId="70" xfId="4" applyNumberFormat="1" applyFont="1" applyFill="1" applyBorder="1" applyAlignment="1">
      <alignment horizontal="right" vertical="center" wrapText="1" indent="1"/>
    </xf>
    <xf numFmtId="0" fontId="1" fillId="8" borderId="0" xfId="4" applyFont="1" applyFill="1" applyBorder="1" applyAlignment="1">
      <alignment horizontal="left" vertical="center" wrapText="1" indent="1"/>
    </xf>
    <xf numFmtId="3" fontId="4" fillId="8" borderId="0" xfId="4" applyNumberFormat="1" applyFont="1" applyFill="1" applyBorder="1" applyAlignment="1">
      <alignment horizontal="right" vertical="center" wrapText="1" indent="1"/>
    </xf>
    <xf numFmtId="165" fontId="4" fillId="4" borderId="0" xfId="2" applyNumberFormat="1" applyFont="1" applyFill="1" applyBorder="1" applyAlignment="1">
      <alignment horizontal="right" vertical="center" wrapText="1" indent="1"/>
    </xf>
    <xf numFmtId="3" fontId="4" fillId="2" borderId="70" xfId="4" applyNumberFormat="1" applyFont="1" applyFill="1" applyBorder="1" applyAlignment="1">
      <alignment horizontal="right" vertical="center" wrapText="1" indent="2"/>
    </xf>
    <xf numFmtId="0" fontId="1" fillId="0" borderId="31" xfId="4" applyBorder="1"/>
    <xf numFmtId="0" fontId="1" fillId="0" borderId="32" xfId="4" applyBorder="1"/>
    <xf numFmtId="3" fontId="11" fillId="5" borderId="31" xfId="4" applyNumberFormat="1" applyFont="1" applyFill="1" applyBorder="1" applyAlignment="1">
      <alignment horizontal="right" vertical="center" wrapText="1" indent="1"/>
    </xf>
    <xf numFmtId="3" fontId="20" fillId="5" borderId="31" xfId="4" applyNumberFormat="1" applyFont="1" applyFill="1" applyBorder="1" applyAlignment="1">
      <alignment horizontal="right" vertical="center" wrapText="1" indent="1"/>
    </xf>
    <xf numFmtId="0" fontId="15" fillId="11" borderId="62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center" vertical="center" wrapText="1"/>
    </xf>
    <xf numFmtId="3" fontId="11" fillId="5" borderId="31" xfId="4" applyNumberFormat="1" applyFont="1" applyFill="1" applyBorder="1" applyAlignment="1">
      <alignment vertical="center" wrapText="1"/>
    </xf>
    <xf numFmtId="0" fontId="11" fillId="0" borderId="34" xfId="4" applyFont="1" applyFill="1" applyBorder="1" applyAlignment="1">
      <alignment horizontal="left" vertical="center" wrapText="1" indent="1"/>
    </xf>
    <xf numFmtId="0" fontId="11" fillId="12" borderId="35" xfId="4" applyFont="1" applyFill="1" applyBorder="1" applyAlignment="1">
      <alignment horizontal="left" vertical="center" wrapText="1" indent="1"/>
    </xf>
    <xf numFmtId="0" fontId="11" fillId="0" borderId="35" xfId="4" applyFont="1" applyFill="1" applyBorder="1" applyAlignment="1">
      <alignment horizontal="left" vertical="center" wrapText="1" indent="1"/>
    </xf>
    <xf numFmtId="0" fontId="11" fillId="5" borderId="35" xfId="4" applyFont="1" applyFill="1" applyBorder="1" applyAlignment="1">
      <alignment horizontal="left" vertical="center" wrapText="1" indent="1"/>
    </xf>
    <xf numFmtId="0" fontId="11" fillId="12" borderId="35" xfId="4" applyFont="1" applyFill="1" applyBorder="1" applyAlignment="1">
      <alignment horizontal="left" vertical="center" wrapText="1" indent="2"/>
    </xf>
    <xf numFmtId="0" fontId="11" fillId="4" borderId="35" xfId="4" applyFont="1" applyFill="1" applyBorder="1" applyAlignment="1">
      <alignment horizontal="left" vertical="center" wrapText="1" indent="2"/>
    </xf>
    <xf numFmtId="0" fontId="11" fillId="5" borderId="36" xfId="4" applyFont="1" applyFill="1" applyBorder="1" applyAlignment="1">
      <alignment horizontal="left" vertical="center" wrapText="1" indent="2"/>
    </xf>
    <xf numFmtId="3" fontId="11" fillId="2" borderId="34" xfId="4" applyNumberFormat="1" applyFont="1" applyFill="1" applyBorder="1" applyAlignment="1">
      <alignment horizontal="right" vertical="center" wrapText="1" indent="1"/>
    </xf>
    <xf numFmtId="3" fontId="11" fillId="12" borderId="35" xfId="4" applyNumberFormat="1" applyFont="1" applyFill="1" applyBorder="1" applyAlignment="1">
      <alignment horizontal="right" vertical="center" wrapText="1" indent="1"/>
    </xf>
    <xf numFmtId="3" fontId="11" fillId="2" borderId="35" xfId="4" applyNumberFormat="1" applyFont="1" applyFill="1" applyBorder="1" applyAlignment="1">
      <alignment horizontal="right" vertical="center" wrapText="1" indent="1"/>
    </xf>
    <xf numFmtId="3" fontId="11" fillId="4" borderId="35" xfId="4" applyNumberFormat="1" applyFont="1" applyFill="1" applyBorder="1" applyAlignment="1">
      <alignment horizontal="right" vertical="center" wrapText="1" indent="1"/>
    </xf>
    <xf numFmtId="3" fontId="11" fillId="5" borderId="35" xfId="4" applyNumberFormat="1" applyFont="1" applyFill="1" applyBorder="1" applyAlignment="1">
      <alignment horizontal="right" vertical="center" wrapText="1" indent="1"/>
    </xf>
    <xf numFmtId="3" fontId="11" fillId="5" borderId="36" xfId="4" applyNumberFormat="1" applyFont="1" applyFill="1" applyBorder="1" applyAlignment="1">
      <alignment horizontal="right" vertical="center" wrapText="1" indent="1"/>
    </xf>
    <xf numFmtId="3" fontId="11" fillId="2" borderId="37" xfId="4" applyNumberFormat="1" applyFont="1" applyFill="1" applyBorder="1" applyAlignment="1">
      <alignment horizontal="right" vertical="center" wrapText="1" indent="1"/>
    </xf>
    <xf numFmtId="3" fontId="11" fillId="12" borderId="38" xfId="4" applyNumberFormat="1" applyFont="1" applyFill="1" applyBorder="1" applyAlignment="1">
      <alignment horizontal="right" vertical="center" wrapText="1" indent="1"/>
    </xf>
    <xf numFmtId="3" fontId="11" fillId="2" borderId="38" xfId="4" applyNumberFormat="1" applyFont="1" applyFill="1" applyBorder="1" applyAlignment="1">
      <alignment horizontal="right" vertical="center" wrapText="1" indent="1"/>
    </xf>
    <xf numFmtId="3" fontId="11" fillId="4" borderId="38" xfId="4" applyNumberFormat="1" applyFont="1" applyFill="1" applyBorder="1" applyAlignment="1">
      <alignment horizontal="right" vertical="center" wrapText="1" indent="1"/>
    </xf>
    <xf numFmtId="165" fontId="11" fillId="4" borderId="38" xfId="2" applyNumberFormat="1" applyFont="1" applyFill="1" applyBorder="1" applyAlignment="1">
      <alignment horizontal="right" vertical="center" wrapText="1" indent="1"/>
    </xf>
    <xf numFmtId="3" fontId="11" fillId="5" borderId="38" xfId="4" applyNumberFormat="1" applyFont="1" applyFill="1" applyBorder="1" applyAlignment="1">
      <alignment horizontal="right" vertical="center" wrapText="1" indent="1"/>
    </xf>
    <xf numFmtId="3" fontId="11" fillId="5" borderId="39" xfId="4" applyNumberFormat="1" applyFont="1" applyFill="1" applyBorder="1" applyAlignment="1">
      <alignment horizontal="right" vertical="center" wrapText="1" indent="1"/>
    </xf>
    <xf numFmtId="3" fontId="20" fillId="2" borderId="37" xfId="4" applyNumberFormat="1" applyFont="1" applyFill="1" applyBorder="1" applyAlignment="1">
      <alignment vertical="center" wrapText="1"/>
    </xf>
    <xf numFmtId="3" fontId="20" fillId="12" borderId="38" xfId="4" applyNumberFormat="1" applyFont="1" applyFill="1" applyBorder="1" applyAlignment="1">
      <alignment vertical="center" wrapText="1"/>
    </xf>
    <xf numFmtId="3" fontId="20" fillId="2" borderId="38" xfId="4" applyNumberFormat="1" applyFont="1" applyFill="1" applyBorder="1" applyAlignment="1">
      <alignment vertical="center" wrapText="1"/>
    </xf>
    <xf numFmtId="165" fontId="20" fillId="4" borderId="38" xfId="2" applyNumberFormat="1" applyFont="1" applyFill="1" applyBorder="1" applyAlignment="1">
      <alignment vertical="center" wrapText="1"/>
    </xf>
    <xf numFmtId="3" fontId="20" fillId="4" borderId="38" xfId="4" applyNumberFormat="1" applyFont="1" applyFill="1" applyBorder="1" applyAlignment="1">
      <alignment vertical="center" wrapText="1"/>
    </xf>
    <xf numFmtId="3" fontId="20" fillId="5" borderId="38" xfId="4" applyNumberFormat="1" applyFont="1" applyFill="1" applyBorder="1" applyAlignment="1">
      <alignment vertical="center" wrapText="1"/>
    </xf>
    <xf numFmtId="3" fontId="20" fillId="2" borderId="37" xfId="4" applyNumberFormat="1" applyFont="1" applyFill="1" applyBorder="1" applyAlignment="1">
      <alignment horizontal="right" vertical="center" wrapText="1" indent="1"/>
    </xf>
    <xf numFmtId="3" fontId="20" fillId="12" borderId="38" xfId="4" applyNumberFormat="1" applyFont="1" applyFill="1" applyBorder="1" applyAlignment="1">
      <alignment horizontal="right" vertical="center" wrapText="1" indent="1"/>
    </xf>
    <xf numFmtId="3" fontId="20" fillId="2" borderId="38" xfId="4" applyNumberFormat="1" applyFont="1" applyFill="1" applyBorder="1" applyAlignment="1">
      <alignment horizontal="right" vertical="center" wrapText="1" indent="1"/>
    </xf>
    <xf numFmtId="165" fontId="20" fillId="4" borderId="38" xfId="2" applyNumberFormat="1" applyFont="1" applyFill="1" applyBorder="1" applyAlignment="1">
      <alignment horizontal="right" vertical="center" wrapText="1" indent="1"/>
    </xf>
    <xf numFmtId="3" fontId="20" fillId="4" borderId="38" xfId="4" applyNumberFormat="1" applyFont="1" applyFill="1" applyBorder="1" applyAlignment="1">
      <alignment horizontal="right" vertical="center" wrapText="1" indent="1"/>
    </xf>
    <xf numFmtId="3" fontId="20" fillId="5" borderId="38" xfId="4" applyNumberFormat="1" applyFont="1" applyFill="1" applyBorder="1" applyAlignment="1">
      <alignment horizontal="right" vertical="center" wrapText="1" indent="1"/>
    </xf>
    <xf numFmtId="0" fontId="15" fillId="4" borderId="32" xfId="4" applyFont="1" applyFill="1" applyBorder="1" applyAlignment="1">
      <alignment horizontal="center" vertical="center" wrapText="1"/>
    </xf>
    <xf numFmtId="0" fontId="15" fillId="11" borderId="3" xfId="4" applyFont="1" applyFill="1" applyBorder="1" applyAlignment="1">
      <alignment horizontal="center" vertical="center" wrapText="1"/>
    </xf>
    <xf numFmtId="0" fontId="15" fillId="11" borderId="78" xfId="4" applyFont="1" applyFill="1" applyBorder="1" applyAlignment="1">
      <alignment horizontal="center" vertical="center" wrapText="1"/>
    </xf>
    <xf numFmtId="0" fontId="15" fillId="11" borderId="64" xfId="4" applyFont="1" applyFill="1" applyBorder="1" applyAlignment="1">
      <alignment horizontal="center" vertical="center" wrapText="1"/>
    </xf>
    <xf numFmtId="0" fontId="1" fillId="0" borderId="16" xfId="4" applyBorder="1"/>
    <xf numFmtId="0" fontId="15" fillId="4" borderId="31" xfId="4" applyFont="1" applyFill="1" applyBorder="1" applyAlignment="1">
      <alignment horizontal="center" vertical="center" wrapText="1"/>
    </xf>
    <xf numFmtId="0" fontId="15" fillId="11" borderId="66" xfId="4" applyFont="1" applyFill="1" applyBorder="1" applyAlignment="1">
      <alignment horizontal="center" vertical="center" wrapText="1"/>
    </xf>
    <xf numFmtId="0" fontId="15" fillId="11" borderId="80" xfId="4" applyFont="1" applyFill="1" applyBorder="1" applyAlignment="1">
      <alignment horizontal="center" vertical="center" wrapText="1"/>
    </xf>
    <xf numFmtId="0" fontId="2" fillId="0" borderId="34" xfId="4" applyFont="1" applyFill="1" applyBorder="1" applyAlignment="1">
      <alignment horizontal="left" vertical="center" wrapText="1" indent="1"/>
    </xf>
    <xf numFmtId="0" fontId="2" fillId="12" borderId="35" xfId="4" applyFont="1" applyFill="1" applyBorder="1" applyAlignment="1">
      <alignment horizontal="left" vertical="center" wrapText="1" indent="1"/>
    </xf>
    <xf numFmtId="0" fontId="2" fillId="0" borderId="35" xfId="4" applyFont="1" applyFill="1" applyBorder="1" applyAlignment="1">
      <alignment horizontal="left" vertical="center" wrapText="1" indent="1"/>
    </xf>
    <xf numFmtId="0" fontId="2" fillId="12" borderId="35" xfId="4" applyFont="1" applyFill="1" applyBorder="1" applyAlignment="1">
      <alignment horizontal="left" vertical="center" wrapText="1" indent="2"/>
    </xf>
    <xf numFmtId="0" fontId="2" fillId="4" borderId="35" xfId="4" applyFont="1" applyFill="1" applyBorder="1" applyAlignment="1">
      <alignment horizontal="left" vertical="center" wrapText="1" indent="2"/>
    </xf>
    <xf numFmtId="0" fontId="2" fillId="5" borderId="36" xfId="4" applyFont="1" applyFill="1" applyBorder="1" applyAlignment="1">
      <alignment horizontal="left" vertical="center" wrapText="1" indent="2"/>
    </xf>
    <xf numFmtId="3" fontId="2" fillId="5" borderId="31" xfId="4" applyNumberFormat="1" applyFont="1" applyFill="1" applyBorder="1" applyAlignment="1">
      <alignment horizontal="right" vertical="center" wrapText="1" indent="1"/>
    </xf>
    <xf numFmtId="3" fontId="2" fillId="5" borderId="31" xfId="4" applyNumberFormat="1" applyFont="1" applyFill="1" applyBorder="1" applyAlignment="1">
      <alignment horizontal="right" vertical="center" wrapText="1" indent="2"/>
    </xf>
    <xf numFmtId="3" fontId="8" fillId="5" borderId="31" xfId="4" applyNumberFormat="1" applyFont="1" applyFill="1" applyBorder="1" applyAlignment="1">
      <alignment horizontal="right" vertical="center" wrapText="1" indent="1"/>
    </xf>
    <xf numFmtId="3" fontId="8" fillId="0" borderId="37" xfId="4" applyNumberFormat="1" applyFont="1" applyFill="1" applyBorder="1" applyAlignment="1">
      <alignment horizontal="right" vertical="center" wrapText="1" indent="1"/>
    </xf>
    <xf numFmtId="3" fontId="8" fillId="12" borderId="38" xfId="4" applyNumberFormat="1" applyFont="1" applyFill="1" applyBorder="1" applyAlignment="1">
      <alignment horizontal="right" vertical="center" wrapText="1" indent="1"/>
    </xf>
    <xf numFmtId="3" fontId="8" fillId="2" borderId="38" xfId="4" applyNumberFormat="1" applyFont="1" applyFill="1" applyBorder="1" applyAlignment="1">
      <alignment horizontal="right" vertical="center" wrapText="1" indent="1"/>
    </xf>
    <xf numFmtId="3" fontId="8" fillId="4" borderId="38" xfId="4" applyNumberFormat="1" applyFont="1" applyFill="1" applyBorder="1" applyAlignment="1">
      <alignment horizontal="right" vertical="center" wrapText="1" indent="1"/>
    </xf>
    <xf numFmtId="3" fontId="8" fillId="5" borderId="39" xfId="4" applyNumberFormat="1" applyFont="1" applyFill="1" applyBorder="1" applyAlignment="1">
      <alignment horizontal="right" vertical="center" wrapText="1" indent="1"/>
    </xf>
    <xf numFmtId="3" fontId="2" fillId="2" borderId="37" xfId="4" applyNumberFormat="1" applyFont="1" applyFill="1" applyBorder="1" applyAlignment="1">
      <alignment horizontal="right" vertical="center" wrapText="1" indent="1"/>
    </xf>
    <xf numFmtId="3" fontId="2" fillId="12" borderId="38" xfId="4" applyNumberFormat="1" applyFont="1" applyFill="1" applyBorder="1" applyAlignment="1">
      <alignment horizontal="right" vertical="center" wrapText="1" indent="1"/>
    </xf>
    <xf numFmtId="3" fontId="2" fillId="2" borderId="38" xfId="4" applyNumberFormat="1" applyFont="1" applyFill="1" applyBorder="1" applyAlignment="1">
      <alignment horizontal="right" vertical="center" wrapText="1" indent="1"/>
    </xf>
    <xf numFmtId="3" fontId="2" fillId="4" borderId="38" xfId="4" applyNumberFormat="1" applyFont="1" applyFill="1" applyBorder="1" applyAlignment="1">
      <alignment horizontal="right" vertical="center" wrapText="1" indent="1"/>
    </xf>
    <xf numFmtId="3" fontId="2" fillId="5" borderId="39" xfId="4" applyNumberFormat="1" applyFont="1" applyFill="1" applyBorder="1" applyAlignment="1">
      <alignment horizontal="right" vertical="center" wrapText="1" indent="1"/>
    </xf>
    <xf numFmtId="3" fontId="2" fillId="2" borderId="37" xfId="4" applyNumberFormat="1" applyFont="1" applyFill="1" applyBorder="1" applyAlignment="1">
      <alignment horizontal="right" vertical="center" wrapText="1" indent="2"/>
    </xf>
    <xf numFmtId="3" fontId="2" fillId="12" borderId="38" xfId="4" applyNumberFormat="1" applyFont="1" applyFill="1" applyBorder="1" applyAlignment="1">
      <alignment horizontal="right" vertical="center" wrapText="1" indent="2"/>
    </xf>
    <xf numFmtId="3" fontId="2" fillId="2" borderId="38" xfId="4" applyNumberFormat="1" applyFont="1" applyFill="1" applyBorder="1" applyAlignment="1">
      <alignment horizontal="right" vertical="center" wrapText="1" indent="2"/>
    </xf>
    <xf numFmtId="3" fontId="2" fillId="4" borderId="38" xfId="4" applyNumberFormat="1" applyFont="1" applyFill="1" applyBorder="1" applyAlignment="1">
      <alignment horizontal="righ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1"/>
    </xf>
    <xf numFmtId="3" fontId="4" fillId="2" borderId="0" xfId="4" applyNumberFormat="1" applyFont="1" applyFill="1" applyBorder="1" applyAlignment="1">
      <alignment vertical="center" wrapText="1"/>
    </xf>
    <xf numFmtId="0" fontId="15" fillId="0" borderId="32" xfId="4" applyFont="1" applyFill="1" applyBorder="1" applyAlignment="1">
      <alignment horizontal="center" vertical="center" wrapText="1"/>
    </xf>
    <xf numFmtId="0" fontId="15" fillId="0" borderId="32" xfId="4" applyFont="1" applyFill="1" applyBorder="1" applyAlignment="1">
      <alignment vertical="center" wrapText="1"/>
    </xf>
    <xf numFmtId="0" fontId="15" fillId="0" borderId="32" xfId="4" applyFont="1" applyFill="1" applyBorder="1" applyAlignment="1">
      <alignment horizontal="left" vertical="center" wrapText="1" indent="1"/>
    </xf>
    <xf numFmtId="0" fontId="15" fillId="4" borderId="81" xfId="4" applyFont="1" applyFill="1" applyBorder="1" applyAlignment="1">
      <alignment horizontal="center" vertical="center" wrapText="1"/>
    </xf>
    <xf numFmtId="0" fontId="15" fillId="4" borderId="32" xfId="4" applyFont="1" applyFill="1" applyBorder="1" applyAlignment="1">
      <alignment horizontal="left" vertical="center" wrapText="1" indent="1"/>
    </xf>
    <xf numFmtId="0" fontId="1" fillId="5" borderId="36" xfId="4" applyFont="1" applyFill="1" applyBorder="1" applyAlignment="1">
      <alignment horizontal="left" vertical="center" wrapText="1" indent="2"/>
    </xf>
    <xf numFmtId="3" fontId="1" fillId="5" borderId="31" xfId="4" applyNumberFormat="1" applyFont="1" applyFill="1" applyBorder="1" applyAlignment="1">
      <alignment vertical="center" wrapText="1"/>
    </xf>
    <xf numFmtId="3" fontId="1" fillId="5" borderId="31" xfId="4" applyNumberFormat="1" applyFont="1" applyFill="1" applyBorder="1" applyAlignment="1">
      <alignment horizontal="left" vertical="center" wrapText="1" indent="2"/>
    </xf>
    <xf numFmtId="3" fontId="1" fillId="5" borderId="31" xfId="4" applyNumberFormat="1" applyFont="1" applyFill="1" applyBorder="1" applyAlignment="1">
      <alignment horizontal="right" vertical="center" wrapText="1" indent="2"/>
    </xf>
    <xf numFmtId="3" fontId="4" fillId="2" borderId="37" xfId="4" applyNumberFormat="1" applyFont="1" applyFill="1" applyBorder="1" applyAlignment="1">
      <alignment vertical="center" wrapText="1"/>
    </xf>
    <xf numFmtId="3" fontId="4" fillId="12" borderId="38" xfId="4" applyNumberFormat="1" applyFont="1" applyFill="1" applyBorder="1" applyAlignment="1">
      <alignment vertical="center" wrapText="1"/>
    </xf>
    <xf numFmtId="3" fontId="4" fillId="2" borderId="38" xfId="4" applyNumberFormat="1" applyFont="1" applyFill="1" applyBorder="1" applyAlignment="1">
      <alignment vertical="center" wrapText="1"/>
    </xf>
    <xf numFmtId="3" fontId="4" fillId="4" borderId="38" xfId="4" applyNumberFormat="1" applyFont="1" applyFill="1" applyBorder="1" applyAlignment="1">
      <alignment vertical="center" wrapText="1"/>
    </xf>
    <xf numFmtId="3" fontId="4" fillId="5" borderId="39" xfId="4" applyNumberFormat="1" applyFont="1" applyFill="1" applyBorder="1" applyAlignment="1">
      <alignment vertical="center" wrapText="1"/>
    </xf>
    <xf numFmtId="3" fontId="4" fillId="5" borderId="31" xfId="4" applyNumberFormat="1" applyFont="1" applyFill="1" applyBorder="1" applyAlignment="1">
      <alignment vertical="center" wrapText="1"/>
    </xf>
    <xf numFmtId="3" fontId="1" fillId="2" borderId="37" xfId="4" applyNumberFormat="1" applyFont="1" applyFill="1" applyBorder="1" applyAlignment="1">
      <alignment vertical="center" wrapText="1"/>
    </xf>
    <xf numFmtId="3" fontId="1" fillId="12" borderId="38" xfId="4" applyNumberFormat="1" applyFont="1" applyFill="1" applyBorder="1" applyAlignment="1">
      <alignment vertical="center" wrapText="1"/>
    </xf>
    <xf numFmtId="3" fontId="1" fillId="2" borderId="38" xfId="4" applyNumberFormat="1" applyFont="1" applyFill="1" applyBorder="1" applyAlignment="1">
      <alignment vertical="center" wrapText="1"/>
    </xf>
    <xf numFmtId="3" fontId="1" fillId="4" borderId="38" xfId="4" applyNumberFormat="1" applyFont="1" applyFill="1" applyBorder="1" applyAlignment="1">
      <alignment vertical="center" wrapText="1"/>
    </xf>
    <xf numFmtId="3" fontId="1" fillId="5" borderId="39" xfId="4" applyNumberFormat="1" applyFont="1" applyFill="1" applyBorder="1" applyAlignment="1">
      <alignment vertical="center" wrapText="1"/>
    </xf>
    <xf numFmtId="0" fontId="1" fillId="4" borderId="31" xfId="4" applyFont="1" applyFill="1" applyBorder="1" applyAlignment="1">
      <alignment horizontal="center" vertical="center" wrapText="1"/>
    </xf>
    <xf numFmtId="0" fontId="15" fillId="4" borderId="31" xfId="4" applyFont="1" applyFill="1" applyBorder="1" applyAlignment="1">
      <alignment horizontal="left" vertical="center" wrapText="1"/>
    </xf>
    <xf numFmtId="0" fontId="1" fillId="4" borderId="31" xfId="4" applyFont="1" applyFill="1" applyBorder="1" applyAlignment="1">
      <alignment horizontal="left" vertical="center" wrapText="1"/>
    </xf>
    <xf numFmtId="3" fontId="1" fillId="4" borderId="31" xfId="4" applyNumberFormat="1" applyFont="1" applyFill="1" applyBorder="1" applyAlignment="1">
      <alignment vertical="center" wrapText="1"/>
    </xf>
    <xf numFmtId="3" fontId="1" fillId="4" borderId="31" xfId="4" applyNumberFormat="1" applyFont="1" applyFill="1" applyBorder="1" applyAlignment="1">
      <alignment vertical="center"/>
    </xf>
    <xf numFmtId="3" fontId="4" fillId="4" borderId="31" xfId="4" applyNumberFormat="1" applyFont="1" applyFill="1" applyBorder="1" applyAlignment="1">
      <alignment vertical="center"/>
    </xf>
    <xf numFmtId="3" fontId="4" fillId="0" borderId="37" xfId="4" applyNumberFormat="1" applyFont="1" applyFill="1" applyBorder="1" applyAlignment="1">
      <alignment vertical="center" wrapText="1"/>
    </xf>
    <xf numFmtId="3" fontId="4" fillId="13" borderId="38" xfId="4" applyNumberFormat="1" applyFont="1" applyFill="1" applyBorder="1" applyAlignment="1">
      <alignment vertical="center" wrapText="1"/>
    </xf>
    <xf numFmtId="3" fontId="4" fillId="13" borderId="38" xfId="4" applyNumberFormat="1" applyFont="1" applyFill="1" applyBorder="1" applyAlignment="1">
      <alignment vertical="center"/>
    </xf>
    <xf numFmtId="3" fontId="4" fillId="4" borderId="38" xfId="4" applyNumberFormat="1" applyFont="1" applyFill="1" applyBorder="1" applyAlignment="1">
      <alignment vertical="center"/>
    </xf>
    <xf numFmtId="3" fontId="4" fillId="4" borderId="39" xfId="4" applyNumberFormat="1" applyFont="1" applyFill="1" applyBorder="1" applyAlignment="1">
      <alignment vertical="center"/>
    </xf>
    <xf numFmtId="3" fontId="1" fillId="0" borderId="37" xfId="4" applyNumberFormat="1" applyFont="1" applyFill="1" applyBorder="1" applyAlignment="1">
      <alignment horizontal="right" vertical="center" wrapText="1" indent="1"/>
    </xf>
    <xf numFmtId="3" fontId="1" fillId="13" borderId="38" xfId="4" applyNumberFormat="1" applyFont="1" applyFill="1" applyBorder="1" applyAlignment="1">
      <alignment horizontal="right" vertical="center" wrapText="1" indent="1"/>
    </xf>
    <xf numFmtId="3" fontId="1" fillId="13" borderId="38" xfId="4" applyNumberFormat="1" applyFont="1" applyFill="1" applyBorder="1" applyAlignment="1">
      <alignment horizontal="right" vertical="center" indent="1"/>
    </xf>
    <xf numFmtId="3" fontId="1" fillId="4" borderId="38" xfId="4" applyNumberFormat="1" applyFont="1" applyFill="1" applyBorder="1" applyAlignment="1">
      <alignment horizontal="right" vertical="center" indent="1"/>
    </xf>
    <xf numFmtId="3" fontId="1" fillId="4" borderId="39" xfId="4" applyNumberFormat="1" applyFont="1" applyFill="1" applyBorder="1" applyAlignment="1">
      <alignment horizontal="right" vertical="center" indent="1"/>
    </xf>
    <xf numFmtId="3" fontId="1" fillId="13" borderId="0" xfId="4" applyNumberFormat="1" applyFont="1" applyFill="1" applyBorder="1" applyAlignment="1">
      <alignment horizontal="right" vertical="center" wrapText="1" indent="1"/>
    </xf>
    <xf numFmtId="3" fontId="1" fillId="13" borderId="0" xfId="4" applyNumberFormat="1" applyFont="1" applyFill="1" applyBorder="1" applyAlignment="1">
      <alignment horizontal="right" vertical="center" indent="1"/>
    </xf>
    <xf numFmtId="3" fontId="1" fillId="4" borderId="0" xfId="4" applyNumberFormat="1" applyFont="1" applyFill="1" applyBorder="1" applyAlignment="1">
      <alignment horizontal="right" vertical="center" indent="1"/>
    </xf>
    <xf numFmtId="0" fontId="1" fillId="0" borderId="34" xfId="4" applyFont="1" applyFill="1" applyBorder="1" applyAlignment="1">
      <alignment horizontal="left" vertical="center" wrapText="1"/>
    </xf>
    <xf numFmtId="0" fontId="1" fillId="13" borderId="35" xfId="4" applyFont="1" applyFill="1" applyBorder="1" applyAlignment="1">
      <alignment horizontal="left" vertical="center" wrapText="1"/>
    </xf>
    <xf numFmtId="0" fontId="1" fillId="0" borderId="35" xfId="4" applyFont="1" applyFill="1" applyBorder="1" applyAlignment="1">
      <alignment horizontal="left" vertical="center" wrapText="1"/>
    </xf>
    <xf numFmtId="0" fontId="1" fillId="5" borderId="35" xfId="4" applyFont="1" applyFill="1" applyBorder="1" applyAlignment="1">
      <alignment horizontal="left" vertical="center" wrapText="1"/>
    </xf>
    <xf numFmtId="0" fontId="1" fillId="13" borderId="35" xfId="4" applyFont="1" applyFill="1" applyBorder="1" applyAlignment="1">
      <alignment horizontal="left" vertical="center" wrapText="1" indent="2"/>
    </xf>
    <xf numFmtId="0" fontId="15" fillId="11" borderId="10" xfId="4" applyFont="1" applyFill="1" applyBorder="1" applyAlignment="1">
      <alignment horizontal="center" vertical="center" wrapText="1"/>
    </xf>
    <xf numFmtId="0" fontId="49" fillId="11" borderId="0" xfId="0" applyFont="1" applyFill="1" applyBorder="1" applyAlignment="1">
      <alignment horizontal="center" vertical="center" wrapText="1"/>
    </xf>
    <xf numFmtId="0" fontId="49" fillId="11" borderId="72" xfId="0" applyFont="1" applyFill="1" applyBorder="1" applyAlignment="1">
      <alignment horizontal="center" vertical="center" wrapText="1"/>
    </xf>
    <xf numFmtId="0" fontId="49" fillId="11" borderId="77" xfId="0" applyFont="1" applyFill="1" applyBorder="1" applyAlignment="1">
      <alignment horizontal="center" vertical="center" wrapText="1"/>
    </xf>
    <xf numFmtId="0" fontId="49" fillId="11" borderId="16" xfId="0" applyFont="1" applyFill="1" applyBorder="1" applyAlignment="1">
      <alignment horizontal="center" vertical="center" wrapText="1"/>
    </xf>
    <xf numFmtId="0" fontId="49" fillId="11" borderId="82" xfId="0" applyFont="1" applyFill="1" applyBorder="1" applyAlignment="1">
      <alignment horizontal="center" vertical="center" wrapText="1"/>
    </xf>
    <xf numFmtId="0" fontId="49" fillId="11" borderId="10" xfId="0" applyFont="1" applyFill="1" applyBorder="1" applyAlignment="1">
      <alignment horizontal="center" vertical="center" wrapText="1"/>
    </xf>
    <xf numFmtId="0" fontId="11" fillId="4" borderId="31" xfId="0" applyFont="1" applyFill="1" applyBorder="1" applyAlignment="1"/>
    <xf numFmtId="0" fontId="49" fillId="4" borderId="31" xfId="0" applyFont="1" applyFill="1" applyBorder="1" applyAlignment="1">
      <alignment horizontal="center" vertical="center" wrapText="1"/>
    </xf>
    <xf numFmtId="3" fontId="1" fillId="4" borderId="31" xfId="0" applyNumberFormat="1" applyFont="1" applyFill="1" applyBorder="1" applyAlignment="1">
      <alignment horizontal="right" vertical="center" wrapText="1" indent="2"/>
    </xf>
    <xf numFmtId="3" fontId="1" fillId="4" borderId="31" xfId="0" applyNumberFormat="1" applyFont="1" applyFill="1" applyBorder="1" applyAlignment="1">
      <alignment horizontal="right" vertical="center" wrapText="1" indent="1"/>
    </xf>
    <xf numFmtId="3" fontId="1" fillId="5" borderId="31" xfId="0" applyNumberFormat="1" applyFont="1" applyFill="1" applyBorder="1" applyAlignment="1">
      <alignment horizontal="right" vertical="center" wrapText="1" indent="3"/>
    </xf>
    <xf numFmtId="3" fontId="1" fillId="5" borderId="31" xfId="0" applyNumberFormat="1" applyFont="1" applyFill="1" applyBorder="1" applyAlignment="1">
      <alignment horizontal="right" vertical="center" wrapText="1" indent="4"/>
    </xf>
    <xf numFmtId="0" fontId="1" fillId="4" borderId="31" xfId="0" applyFont="1" applyFill="1" applyBorder="1" applyAlignment="1"/>
    <xf numFmtId="0" fontId="15" fillId="4" borderId="31" xfId="0" applyFont="1" applyFill="1" applyBorder="1" applyAlignment="1">
      <alignment horizontal="center" vertical="center" wrapText="1"/>
    </xf>
    <xf numFmtId="0" fontId="15" fillId="11" borderId="12" xfId="0" applyFont="1" applyFill="1" applyBorder="1" applyAlignment="1">
      <alignment horizontal="center" vertical="center" wrapText="1"/>
    </xf>
    <xf numFmtId="0" fontId="15" fillId="11" borderId="72" xfId="0" applyFont="1" applyFill="1" applyBorder="1" applyAlignment="1">
      <alignment horizontal="center" vertical="center" wrapText="1"/>
    </xf>
    <xf numFmtId="0" fontId="15" fillId="11" borderId="77" xfId="0" applyFont="1" applyFill="1" applyBorder="1" applyAlignment="1">
      <alignment horizontal="center" vertical="center" wrapText="1"/>
    </xf>
    <xf numFmtId="0" fontId="15" fillId="11" borderId="82" xfId="0" applyFont="1" applyFill="1" applyBorder="1" applyAlignment="1">
      <alignment horizontal="center" vertical="center" wrapText="1"/>
    </xf>
    <xf numFmtId="0" fontId="15" fillId="11" borderId="50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left" vertical="center" wrapText="1" indent="5"/>
    </xf>
    <xf numFmtId="3" fontId="1" fillId="5" borderId="31" xfId="0" applyNumberFormat="1" applyFont="1" applyFill="1" applyBorder="1" applyAlignment="1">
      <alignment horizontal="right" vertical="center" indent="4"/>
    </xf>
    <xf numFmtId="0" fontId="1" fillId="5" borderId="31" xfId="0" applyFont="1" applyFill="1" applyBorder="1" applyAlignment="1">
      <alignment horizontal="left" vertical="center" wrapText="1" indent="4"/>
    </xf>
    <xf numFmtId="3" fontId="1" fillId="5" borderId="31" xfId="0" applyNumberFormat="1" applyFont="1" applyFill="1" applyBorder="1" applyAlignment="1">
      <alignment horizontal="right" vertical="center" indent="3"/>
    </xf>
    <xf numFmtId="4" fontId="1" fillId="5" borderId="31" xfId="0" applyNumberFormat="1" applyFont="1" applyFill="1" applyBorder="1" applyAlignment="1">
      <alignment horizontal="right" vertical="center" indent="4"/>
    </xf>
    <xf numFmtId="165" fontId="1" fillId="5" borderId="31" xfId="2" applyNumberFormat="1" applyFont="1" applyFill="1" applyBorder="1" applyAlignment="1">
      <alignment horizontal="right" vertical="center" wrapText="1" indent="4"/>
    </xf>
    <xf numFmtId="0" fontId="15" fillId="11" borderId="26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0" fillId="0" borderId="28" xfId="0" applyBorder="1"/>
    <xf numFmtId="0" fontId="1" fillId="0" borderId="16" xfId="0" applyFont="1" applyBorder="1"/>
    <xf numFmtId="165" fontId="1" fillId="5" borderId="31" xfId="0" applyNumberFormat="1" applyFont="1" applyFill="1" applyBorder="1" applyAlignment="1">
      <alignment horizontal="right" vertical="center" wrapText="1" indent="4"/>
    </xf>
    <xf numFmtId="165" fontId="1" fillId="5" borderId="31" xfId="0" applyNumberFormat="1" applyFont="1" applyFill="1" applyBorder="1" applyAlignment="1">
      <alignment horizontal="right" vertical="center" wrapText="1" indent="3"/>
    </xf>
    <xf numFmtId="169" fontId="1" fillId="5" borderId="31" xfId="0" applyNumberFormat="1" applyFont="1" applyFill="1" applyBorder="1" applyAlignment="1">
      <alignment horizontal="right" vertical="center" wrapText="1" indent="4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5" fillId="11" borderId="27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/>
    </xf>
    <xf numFmtId="0" fontId="1" fillId="0" borderId="47" xfId="0" applyFont="1" applyBorder="1"/>
    <xf numFmtId="0" fontId="15" fillId="0" borderId="32" xfId="0" applyFont="1" applyFill="1" applyBorder="1" applyAlignment="1">
      <alignment horizontal="center" vertical="center" wrapText="1"/>
    </xf>
    <xf numFmtId="1" fontId="1" fillId="4" borderId="31" xfId="4" applyNumberFormat="1" applyFont="1" applyFill="1" applyBorder="1" applyAlignment="1">
      <alignment horizontal="right" indent="3"/>
    </xf>
    <xf numFmtId="0" fontId="1" fillId="0" borderId="28" xfId="4" applyBorder="1"/>
    <xf numFmtId="0" fontId="14" fillId="0" borderId="28" xfId="4" applyFont="1" applyBorder="1"/>
    <xf numFmtId="0" fontId="14" fillId="0" borderId="28" xfId="4" applyFont="1" applyBorder="1" applyAlignment="1">
      <alignment horizontal="center"/>
    </xf>
    <xf numFmtId="0" fontId="15" fillId="0" borderId="47" xfId="0" applyFont="1" applyFill="1" applyBorder="1" applyAlignment="1">
      <alignment horizontal="center" vertical="center" wrapText="1"/>
    </xf>
    <xf numFmtId="3" fontId="1" fillId="4" borderId="31" xfId="4" applyNumberFormat="1" applyFont="1" applyFill="1" applyBorder="1" applyAlignment="1">
      <alignment horizontal="right" vertical="center" wrapText="1" indent="3"/>
    </xf>
    <xf numFmtId="0" fontId="1" fillId="0" borderId="31" xfId="4" applyFont="1" applyFill="1" applyBorder="1" applyAlignment="1">
      <alignment horizontal="left" wrapText="1" indent="1"/>
    </xf>
    <xf numFmtId="3" fontId="1" fillId="0" borderId="31" xfId="4" applyNumberFormat="1" applyFont="1" applyFill="1" applyBorder="1" applyAlignment="1">
      <alignment horizontal="right" vertical="center" wrapText="1" indent="2"/>
    </xf>
    <xf numFmtId="0" fontId="1" fillId="0" borderId="31" xfId="4" applyFont="1" applyBorder="1" applyAlignment="1">
      <alignment wrapText="1"/>
    </xf>
    <xf numFmtId="0" fontId="1" fillId="0" borderId="31" xfId="4" applyFont="1" applyBorder="1" applyAlignment="1">
      <alignment horizontal="left" wrapText="1" indent="1"/>
    </xf>
    <xf numFmtId="3" fontId="1" fillId="0" borderId="31" xfId="4" applyNumberFormat="1" applyFont="1" applyBorder="1" applyAlignment="1">
      <alignment horizontal="right" vertical="center" wrapText="1" indent="3"/>
    </xf>
    <xf numFmtId="0" fontId="1" fillId="4" borderId="31" xfId="4" applyFont="1" applyFill="1" applyBorder="1" applyAlignment="1">
      <alignment vertical="center" wrapText="1"/>
    </xf>
    <xf numFmtId="0" fontId="1" fillId="4" borderId="31" xfId="4" applyFont="1" applyFill="1" applyBorder="1" applyAlignment="1">
      <alignment horizontal="right" vertical="center" wrapText="1" indent="3"/>
    </xf>
    <xf numFmtId="2" fontId="1" fillId="13" borderId="0" xfId="4" applyNumberFormat="1" applyFont="1" applyFill="1" applyBorder="1" applyAlignment="1">
      <alignment horizontal="right" vertical="center" wrapText="1" indent="4"/>
    </xf>
    <xf numFmtId="0" fontId="8" fillId="0" borderId="31" xfId="4" applyFont="1" applyBorder="1" applyAlignment="1">
      <alignment horizontal="left" vertical="center" wrapText="1" indent="1"/>
    </xf>
    <xf numFmtId="2" fontId="2" fillId="0" borderId="31" xfId="4" applyNumberFormat="1" applyFont="1" applyBorder="1" applyAlignment="1">
      <alignment horizontal="right" vertical="center" wrapText="1" indent="4"/>
    </xf>
    <xf numFmtId="1" fontId="1" fillId="13" borderId="0" xfId="4" applyNumberFormat="1" applyFont="1" applyFill="1" applyBorder="1" applyAlignment="1">
      <alignment horizontal="right" vertical="center" wrapText="1" indent="4"/>
    </xf>
    <xf numFmtId="0" fontId="1" fillId="0" borderId="31" xfId="4" applyFont="1" applyBorder="1" applyAlignment="1">
      <alignment horizontal="left" vertical="center" wrapText="1" indent="1"/>
    </xf>
    <xf numFmtId="0" fontId="1" fillId="0" borderId="31" xfId="4" applyFont="1" applyBorder="1" applyAlignment="1">
      <alignment horizontal="right" vertical="center" wrapText="1" indent="3"/>
    </xf>
    <xf numFmtId="0" fontId="1" fillId="0" borderId="31" xfId="4" applyFont="1" applyBorder="1" applyAlignment="1">
      <alignment horizontal="right" wrapText="1" indent="3"/>
    </xf>
    <xf numFmtId="0" fontId="1" fillId="0" borderId="31" xfId="4" applyFont="1" applyFill="1" applyBorder="1" applyAlignment="1">
      <alignment horizontal="right" vertical="center" wrapText="1" indent="3"/>
    </xf>
    <xf numFmtId="0" fontId="1" fillId="4" borderId="31" xfId="4" applyFont="1" applyFill="1" applyBorder="1" applyAlignment="1">
      <alignment horizontal="right" vertical="center" wrapText="1" indent="4"/>
    </xf>
    <xf numFmtId="0" fontId="11" fillId="0" borderId="31" xfId="4" applyFont="1" applyBorder="1" applyAlignment="1">
      <alignment wrapText="1"/>
    </xf>
    <xf numFmtId="0" fontId="1" fillId="0" borderId="31" xfId="4" applyFont="1" applyBorder="1" applyAlignment="1">
      <alignment horizontal="right" vertical="center" wrapText="1" indent="4"/>
    </xf>
    <xf numFmtId="0" fontId="15" fillId="0" borderId="31" xfId="4" applyFont="1" applyFill="1" applyBorder="1" applyAlignment="1">
      <alignment horizontal="center" vertical="center" wrapText="1"/>
    </xf>
    <xf numFmtId="0" fontId="1" fillId="0" borderId="31" xfId="4" applyFont="1" applyBorder="1" applyAlignment="1">
      <alignment horizontal="left" vertical="center" indent="3"/>
    </xf>
    <xf numFmtId="3" fontId="1" fillId="5" borderId="31" xfId="4" applyNumberFormat="1" applyFont="1" applyFill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center" wrapText="1"/>
    </xf>
    <xf numFmtId="166" fontId="1" fillId="0" borderId="31" xfId="0" applyNumberFormat="1" applyFont="1" applyBorder="1" applyAlignment="1">
      <alignment horizontal="center" vertical="center" wrapText="1"/>
    </xf>
    <xf numFmtId="0" fontId="1" fillId="5" borderId="31" xfId="4" applyFont="1" applyFill="1" applyBorder="1" applyAlignment="1">
      <alignment horizontal="left" vertical="center" wrapText="1" indent="3"/>
    </xf>
    <xf numFmtId="3" fontId="1" fillId="5" borderId="31" xfId="4" applyNumberFormat="1" applyFont="1" applyFill="1" applyBorder="1" applyAlignment="1">
      <alignment horizontal="right" vertical="center" wrapText="1" indent="4"/>
    </xf>
    <xf numFmtId="3" fontId="1" fillId="5" borderId="31" xfId="4" applyNumberFormat="1" applyFont="1" applyFill="1" applyBorder="1" applyAlignment="1">
      <alignment horizontal="left" vertical="center" wrapText="1" indent="3"/>
    </xf>
    <xf numFmtId="3" fontId="1" fillId="5" borderId="31" xfId="4" applyNumberFormat="1" applyFont="1" applyFill="1" applyBorder="1" applyAlignment="1">
      <alignment horizontal="right" vertical="center" wrapText="1" indent="3"/>
    </xf>
    <xf numFmtId="3" fontId="1" fillId="5" borderId="31" xfId="4" applyNumberFormat="1" applyFont="1" applyFill="1" applyBorder="1" applyAlignment="1">
      <alignment horizontal="left" vertical="center" wrapText="1" indent="4"/>
    </xf>
    <xf numFmtId="0" fontId="1" fillId="0" borderId="36" xfId="4" applyFont="1" applyBorder="1" applyAlignment="1">
      <alignment horizontal="left" vertical="center" wrapText="1" indent="2"/>
    </xf>
    <xf numFmtId="3" fontId="1" fillId="0" borderId="69" xfId="4" applyNumberFormat="1" applyFont="1" applyBorder="1" applyAlignment="1">
      <alignment horizontal="center" vertical="center" wrapText="1"/>
    </xf>
    <xf numFmtId="3" fontId="1" fillId="0" borderId="31" xfId="4" applyNumberFormat="1" applyFont="1" applyBorder="1" applyAlignment="1">
      <alignment horizontal="center" vertical="center" wrapText="1"/>
    </xf>
    <xf numFmtId="3" fontId="1" fillId="0" borderId="31" xfId="4" applyNumberFormat="1" applyFont="1" applyBorder="1" applyAlignment="1">
      <alignment vertical="center"/>
    </xf>
    <xf numFmtId="3" fontId="1" fillId="8" borderId="86" xfId="4" applyNumberFormat="1" applyFont="1" applyFill="1" applyBorder="1" applyAlignment="1">
      <alignment horizontal="center" vertical="center" wrapText="1"/>
    </xf>
    <xf numFmtId="3" fontId="1" fillId="8" borderId="34" xfId="4" applyNumberFormat="1" applyFont="1" applyFill="1" applyBorder="1" applyAlignment="1">
      <alignment horizontal="center" vertical="center" wrapText="1"/>
    </xf>
    <xf numFmtId="3" fontId="1" fillId="0" borderId="40" xfId="4" applyNumberFormat="1" applyFont="1" applyBorder="1" applyAlignment="1">
      <alignment horizontal="center" vertical="center" wrapText="1"/>
    </xf>
    <xf numFmtId="3" fontId="1" fillId="0" borderId="35" xfId="4" applyNumberFormat="1" applyFont="1" applyBorder="1" applyAlignment="1">
      <alignment horizontal="center" vertical="center" wrapText="1"/>
    </xf>
    <xf numFmtId="3" fontId="1" fillId="8" borderId="40" xfId="4" applyNumberFormat="1" applyFont="1" applyFill="1" applyBorder="1" applyAlignment="1">
      <alignment horizontal="center" vertical="center" wrapText="1"/>
    </xf>
    <xf numFmtId="3" fontId="1" fillId="8" borderId="35" xfId="4" applyNumberFormat="1" applyFont="1" applyFill="1" applyBorder="1" applyAlignment="1">
      <alignment horizontal="center" vertical="center" wrapText="1"/>
    </xf>
    <xf numFmtId="3" fontId="1" fillId="0" borderId="40" xfId="4" applyNumberFormat="1" applyFont="1" applyFill="1" applyBorder="1" applyAlignment="1">
      <alignment horizontal="center" vertical="center" wrapText="1"/>
    </xf>
    <xf numFmtId="3" fontId="1" fillId="0" borderId="35" xfId="4" applyNumberFormat="1" applyFont="1" applyFill="1" applyBorder="1" applyAlignment="1">
      <alignment horizontal="center" vertical="center" wrapText="1"/>
    </xf>
    <xf numFmtId="3" fontId="1" fillId="0" borderId="36" xfId="4" applyNumberFormat="1" applyFont="1" applyBorder="1" applyAlignment="1">
      <alignment horizontal="center" vertical="center" wrapText="1"/>
    </xf>
    <xf numFmtId="3" fontId="1" fillId="8" borderId="70" xfId="4" applyNumberFormat="1" applyFont="1" applyFill="1" applyBorder="1" applyAlignment="1">
      <alignment horizontal="center" vertical="center" wrapText="1"/>
    </xf>
    <xf numFmtId="3" fontId="1" fillId="8" borderId="34" xfId="4" applyNumberFormat="1" applyFont="1" applyFill="1" applyBorder="1" applyAlignment="1">
      <alignment horizontal="left" vertical="center" indent="1"/>
    </xf>
    <xf numFmtId="3" fontId="1" fillId="0" borderId="35" xfId="4" applyNumberFormat="1" applyFont="1" applyBorder="1" applyAlignment="1">
      <alignment horizontal="left" vertical="center" indent="1"/>
    </xf>
    <xf numFmtId="3" fontId="1" fillId="8" borderId="35" xfId="4" applyNumberFormat="1" applyFont="1" applyFill="1" applyBorder="1" applyAlignment="1">
      <alignment horizontal="left" vertical="center" indent="1"/>
    </xf>
    <xf numFmtId="3" fontId="1" fillId="0" borderId="35" xfId="4" applyNumberFormat="1" applyFont="1" applyFill="1" applyBorder="1" applyAlignment="1">
      <alignment horizontal="left" vertical="center" indent="1"/>
    </xf>
    <xf numFmtId="0" fontId="1" fillId="0" borderId="31" xfId="4" applyFont="1" applyBorder="1" applyAlignment="1">
      <alignment horizontal="center" vertical="center" wrapText="1"/>
    </xf>
    <xf numFmtId="3" fontId="1" fillId="0" borderId="36" xfId="4" applyNumberFormat="1" applyFont="1" applyBorder="1" applyAlignment="1">
      <alignment horizontal="left" vertical="center" indent="1"/>
    </xf>
    <xf numFmtId="3" fontId="1" fillId="8" borderId="70" xfId="4" applyNumberFormat="1" applyFont="1" applyFill="1" applyBorder="1" applyAlignment="1">
      <alignment horizontal="left" vertical="center" indent="1"/>
    </xf>
    <xf numFmtId="3" fontId="1" fillId="0" borderId="0" xfId="4" applyNumberFormat="1" applyFont="1" applyBorder="1" applyAlignment="1">
      <alignment horizontal="left" vertical="center" indent="1"/>
    </xf>
    <xf numFmtId="3" fontId="1" fillId="8" borderId="0" xfId="4" applyNumberFormat="1" applyFont="1" applyFill="1" applyBorder="1" applyAlignment="1">
      <alignment horizontal="left" vertical="center" indent="1"/>
    </xf>
    <xf numFmtId="3" fontId="1" fillId="0" borderId="0" xfId="4" applyNumberFormat="1" applyFont="1" applyFill="1" applyBorder="1" applyAlignment="1">
      <alignment horizontal="left" vertical="center" indent="1"/>
    </xf>
    <xf numFmtId="3" fontId="1" fillId="0" borderId="31" xfId="4" applyNumberFormat="1" applyFont="1" applyBorder="1" applyAlignment="1">
      <alignment horizontal="left" vertical="center" indent="1"/>
    </xf>
    <xf numFmtId="0" fontId="1" fillId="0" borderId="31" xfId="0" applyFont="1" applyFill="1" applyBorder="1" applyAlignment="1">
      <alignment horizontal="center"/>
    </xf>
    <xf numFmtId="0" fontId="1" fillId="7" borderId="86" xfId="4" applyFill="1" applyBorder="1"/>
    <xf numFmtId="0" fontId="1" fillId="7" borderId="70" xfId="4" applyFill="1" applyBorder="1"/>
    <xf numFmtId="0" fontId="22" fillId="7" borderId="70" xfId="4" applyFont="1" applyFill="1" applyBorder="1"/>
    <xf numFmtId="0" fontId="1" fillId="7" borderId="34" xfId="4" applyFill="1" applyBorder="1"/>
    <xf numFmtId="0" fontId="1" fillId="7" borderId="40" xfId="4" applyFill="1" applyBorder="1"/>
    <xf numFmtId="0" fontId="1" fillId="7" borderId="35" xfId="4" applyFill="1" applyBorder="1"/>
    <xf numFmtId="0" fontId="23" fillId="7" borderId="40" xfId="0" applyFont="1" applyFill="1" applyBorder="1"/>
    <xf numFmtId="0" fontId="21" fillId="7" borderId="40" xfId="0" applyFont="1" applyFill="1" applyBorder="1"/>
    <xf numFmtId="0" fontId="1" fillId="7" borderId="69" xfId="4" applyFill="1" applyBorder="1"/>
    <xf numFmtId="0" fontId="1" fillId="7" borderId="31" xfId="4" applyFill="1" applyBorder="1"/>
    <xf numFmtId="0" fontId="22" fillId="7" borderId="31" xfId="4" applyFont="1" applyFill="1" applyBorder="1"/>
    <xf numFmtId="0" fontId="1" fillId="7" borderId="36" xfId="4" applyFill="1" applyBorder="1"/>
    <xf numFmtId="0" fontId="1" fillId="0" borderId="31" xfId="4" applyFont="1" applyFill="1" applyBorder="1"/>
    <xf numFmtId="3" fontId="1" fillId="8" borderId="0" xfId="4" applyNumberFormat="1" applyFont="1" applyFill="1" applyBorder="1" applyAlignment="1">
      <alignment horizontal="center" vertical="center"/>
    </xf>
    <xf numFmtId="3" fontId="1" fillId="0" borderId="0" xfId="4" applyNumberFormat="1" applyFont="1" applyBorder="1" applyAlignment="1">
      <alignment horizontal="center" vertical="center"/>
    </xf>
    <xf numFmtId="3" fontId="1" fillId="8" borderId="0" xfId="4" applyNumberFormat="1" applyFont="1" applyFill="1" applyBorder="1" applyAlignment="1">
      <alignment horizontal="right" vertical="center" indent="1"/>
    </xf>
    <xf numFmtId="3" fontId="1" fillId="0" borderId="0" xfId="4" applyNumberFormat="1" applyFont="1" applyBorder="1" applyAlignment="1">
      <alignment horizontal="right" vertical="center" indent="1"/>
    </xf>
    <xf numFmtId="3" fontId="1" fillId="7" borderId="70" xfId="4" applyNumberFormat="1" applyFont="1" applyFill="1" applyBorder="1" applyAlignment="1">
      <alignment horizontal="left" vertical="center" indent="1"/>
    </xf>
    <xf numFmtId="3" fontId="1" fillId="7" borderId="34" xfId="4" applyNumberFormat="1" applyFont="1" applyFill="1" applyBorder="1" applyAlignment="1">
      <alignment horizontal="left" vertical="center" indent="1"/>
    </xf>
    <xf numFmtId="3" fontId="1" fillId="8" borderId="35" xfId="4" applyNumberFormat="1" applyFont="1" applyFill="1" applyBorder="1" applyAlignment="1">
      <alignment horizontal="center" vertical="center"/>
    </xf>
    <xf numFmtId="3" fontId="1" fillId="0" borderId="35" xfId="4" applyNumberFormat="1" applyFont="1" applyBorder="1" applyAlignment="1">
      <alignment horizontal="center" vertical="center"/>
    </xf>
    <xf numFmtId="3" fontId="1" fillId="8" borderId="35" xfId="4" applyNumberFormat="1" applyFont="1" applyFill="1" applyBorder="1" applyAlignment="1">
      <alignment horizontal="right" vertical="center" indent="1"/>
    </xf>
    <xf numFmtId="3" fontId="1" fillId="0" borderId="35" xfId="4" applyNumberFormat="1" applyFont="1" applyBorder="1" applyAlignment="1">
      <alignment horizontal="right" vertical="center" indent="1"/>
    </xf>
    <xf numFmtId="0" fontId="1" fillId="0" borderId="35" xfId="4" applyFont="1" applyBorder="1"/>
    <xf numFmtId="0" fontId="1" fillId="0" borderId="36" xfId="4" applyFont="1" applyBorder="1" applyAlignment="1">
      <alignment horizontal="center" vertical="center" wrapText="1"/>
    </xf>
    <xf numFmtId="0" fontId="1" fillId="8" borderId="37" xfId="4" applyFont="1" applyFill="1" applyBorder="1" applyAlignment="1">
      <alignment horizontal="left" vertical="center" wrapText="1" indent="2"/>
    </xf>
    <xf numFmtId="0" fontId="1" fillId="0" borderId="38" xfId="4" applyFont="1" applyBorder="1" applyAlignment="1">
      <alignment horizontal="left" vertical="center" wrapText="1" indent="2"/>
    </xf>
    <xf numFmtId="0" fontId="1" fillId="0" borderId="39" xfId="4" applyFont="1" applyBorder="1" applyAlignment="1">
      <alignment horizontal="left" vertical="center" wrapText="1" indent="2"/>
    </xf>
    <xf numFmtId="0" fontId="1" fillId="8" borderId="86" xfId="4" applyFont="1" applyFill="1" applyBorder="1" applyAlignment="1">
      <alignment horizontal="left" vertical="center" wrapText="1" indent="2"/>
    </xf>
    <xf numFmtId="3" fontId="1" fillId="7" borderId="70" xfId="4" applyNumberFormat="1" applyFont="1" applyFill="1" applyBorder="1" applyAlignment="1">
      <alignment vertical="center"/>
    </xf>
    <xf numFmtId="3" fontId="1" fillId="7" borderId="34" xfId="4" applyNumberFormat="1" applyFont="1" applyFill="1" applyBorder="1" applyAlignment="1">
      <alignment vertical="center"/>
    </xf>
    <xf numFmtId="0" fontId="1" fillId="0" borderId="40" xfId="4" applyFont="1" applyBorder="1" applyAlignment="1">
      <alignment horizontal="left" vertical="center" wrapText="1" indent="2"/>
    </xf>
    <xf numFmtId="3" fontId="1" fillId="0" borderId="0" xfId="4" applyNumberFormat="1" applyFont="1" applyBorder="1" applyAlignment="1">
      <alignment vertical="center"/>
    </xf>
    <xf numFmtId="3" fontId="1" fillId="0" borderId="35" xfId="4" applyNumberFormat="1" applyFont="1" applyBorder="1" applyAlignment="1">
      <alignment vertical="center"/>
    </xf>
    <xf numFmtId="0" fontId="1" fillId="8" borderId="40" xfId="4" applyFont="1" applyFill="1" applyBorder="1" applyAlignment="1">
      <alignment horizontal="left" vertical="center" wrapText="1" indent="2"/>
    </xf>
    <xf numFmtId="3" fontId="1" fillId="8" borderId="0" xfId="4" applyNumberFormat="1" applyFont="1" applyFill="1" applyBorder="1" applyAlignment="1">
      <alignment vertical="center"/>
    </xf>
    <xf numFmtId="3" fontId="1" fillId="8" borderId="35" xfId="4" applyNumberFormat="1" applyFont="1" applyFill="1" applyBorder="1" applyAlignment="1">
      <alignment vertical="center"/>
    </xf>
    <xf numFmtId="0" fontId="1" fillId="0" borderId="40" xfId="4" applyFont="1" applyFill="1" applyBorder="1" applyAlignment="1">
      <alignment horizontal="left" vertical="center" wrapText="1" indent="2"/>
    </xf>
    <xf numFmtId="3" fontId="1" fillId="0" borderId="0" xfId="4" applyNumberFormat="1" applyFont="1" applyFill="1" applyBorder="1" applyAlignment="1">
      <alignment vertical="center"/>
    </xf>
    <xf numFmtId="3" fontId="1" fillId="0" borderId="35" xfId="4" applyNumberFormat="1" applyFont="1" applyFill="1" applyBorder="1" applyAlignment="1">
      <alignment vertical="center"/>
    </xf>
    <xf numFmtId="0" fontId="1" fillId="0" borderId="69" xfId="4" applyFont="1" applyBorder="1" applyAlignment="1">
      <alignment horizontal="left" vertical="center" wrapText="1" indent="2"/>
    </xf>
    <xf numFmtId="3" fontId="1" fillId="0" borderId="36" xfId="4" applyNumberFormat="1" applyFont="1" applyBorder="1" applyAlignment="1">
      <alignment vertical="center"/>
    </xf>
    <xf numFmtId="0" fontId="1" fillId="0" borderId="38" xfId="4" applyFont="1" applyFill="1" applyBorder="1" applyAlignment="1">
      <alignment horizontal="left" vertical="center" wrapText="1" indent="2"/>
    </xf>
    <xf numFmtId="0" fontId="1" fillId="13" borderId="0" xfId="4" applyFont="1" applyFill="1" applyBorder="1" applyAlignment="1">
      <alignment horizontal="left" vertical="center" wrapText="1" indent="2"/>
    </xf>
    <xf numFmtId="3" fontId="4" fillId="13" borderId="0" xfId="4" applyNumberFormat="1" applyFont="1" applyFill="1" applyBorder="1" applyAlignment="1">
      <alignment horizontal="right" vertical="center" wrapText="1" indent="1"/>
    </xf>
    <xf numFmtId="166" fontId="1" fillId="13" borderId="1" xfId="0" applyNumberFormat="1" applyFont="1" applyFill="1" applyBorder="1" applyAlignment="1">
      <alignment horizontal="right" vertical="center" wrapText="1" indent="2"/>
    </xf>
    <xf numFmtId="166" fontId="1" fillId="0" borderId="0" xfId="0" applyNumberFormat="1" applyFont="1" applyBorder="1" applyAlignment="1">
      <alignment horizontal="right" vertical="center" wrapText="1" indent="2"/>
    </xf>
    <xf numFmtId="166" fontId="1" fillId="12" borderId="0" xfId="0" applyNumberFormat="1" applyFont="1" applyFill="1" applyBorder="1" applyAlignment="1">
      <alignment horizontal="right" vertical="center" wrapText="1" indent="2"/>
    </xf>
    <xf numFmtId="166" fontId="1" fillId="0" borderId="2" xfId="0" applyNumberFormat="1" applyFont="1" applyBorder="1" applyAlignment="1">
      <alignment horizontal="right" vertical="center" wrapText="1" indent="2"/>
    </xf>
    <xf numFmtId="3" fontId="32" fillId="0" borderId="0" xfId="0" applyNumberFormat="1" applyFont="1" applyBorder="1" applyAlignment="1">
      <alignment horizontal="right" wrapText="1" indent="1"/>
    </xf>
    <xf numFmtId="166" fontId="15" fillId="11" borderId="0" xfId="2" applyNumberFormat="1" applyFont="1" applyFill="1" applyBorder="1" applyAlignment="1">
      <alignment horizontal="right" vertical="center" indent="2"/>
    </xf>
    <xf numFmtId="0" fontId="1" fillId="5" borderId="38" xfId="4" applyFont="1" applyFill="1" applyBorder="1" applyAlignment="1">
      <alignment horizontal="left" vertical="center" wrapText="1" indent="2"/>
    </xf>
    <xf numFmtId="3" fontId="1" fillId="5" borderId="40" xfId="4" applyNumberFormat="1" applyFont="1" applyFill="1" applyBorder="1" applyAlignment="1">
      <alignment horizontal="center" vertical="center" wrapText="1"/>
    </xf>
    <xf numFmtId="3" fontId="1" fillId="5" borderId="35" xfId="4" applyNumberFormat="1" applyFont="1" applyFill="1" applyBorder="1" applyAlignment="1">
      <alignment horizontal="center" vertical="center" wrapText="1"/>
    </xf>
    <xf numFmtId="3" fontId="1" fillId="5" borderId="0" xfId="4" applyNumberFormat="1" applyFont="1" applyFill="1" applyBorder="1" applyAlignment="1">
      <alignment horizontal="left" vertical="center" indent="1"/>
    </xf>
    <xf numFmtId="3" fontId="1" fillId="5" borderId="35" xfId="4" applyNumberFormat="1" applyFont="1" applyFill="1" applyBorder="1" applyAlignment="1">
      <alignment horizontal="left" vertical="center" indent="1"/>
    </xf>
    <xf numFmtId="0" fontId="1" fillId="13" borderId="0" xfId="0" applyFont="1" applyFill="1" applyBorder="1" applyAlignment="1">
      <alignment horizontal="left" vertical="center" wrapText="1" indent="5"/>
    </xf>
    <xf numFmtId="0" fontId="1" fillId="0" borderId="31" xfId="0" applyFont="1" applyFill="1" applyBorder="1" applyAlignment="1">
      <alignment horizontal="left" vertical="center" wrapText="1" indent="4"/>
    </xf>
    <xf numFmtId="3" fontId="1" fillId="0" borderId="31" xfId="0" applyNumberFormat="1" applyFont="1" applyFill="1" applyBorder="1" applyAlignment="1">
      <alignment horizontal="right" vertical="center" indent="3"/>
    </xf>
    <xf numFmtId="0" fontId="1" fillId="0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Fill="1" applyBorder="1" applyAlignment="1">
      <alignment horizontal="right" vertical="center" indent="3"/>
    </xf>
    <xf numFmtId="3" fontId="1" fillId="13" borderId="0" xfId="0" applyNumberFormat="1" applyFont="1" applyFill="1" applyBorder="1" applyAlignment="1">
      <alignment horizontal="right" vertical="center" indent="3"/>
    </xf>
    <xf numFmtId="165" fontId="1" fillId="5" borderId="0" xfId="0" applyNumberFormat="1" applyFont="1" applyFill="1" applyBorder="1" applyAlignment="1">
      <alignment horizontal="right" vertical="center" wrapText="1" indent="4"/>
    </xf>
    <xf numFmtId="165" fontId="1" fillId="5" borderId="0" xfId="0" applyNumberFormat="1" applyFont="1" applyFill="1" applyBorder="1" applyAlignment="1">
      <alignment horizontal="right" vertical="center" wrapText="1" indent="3"/>
    </xf>
    <xf numFmtId="0" fontId="34" fillId="5" borderId="0" xfId="0" applyFont="1" applyFill="1" applyBorder="1" applyAlignment="1">
      <alignment horizontal="left" vertical="center" wrapText="1" indent="3"/>
    </xf>
    <xf numFmtId="3" fontId="34" fillId="4" borderId="0" xfId="4" applyNumberFormat="1" applyFont="1" applyFill="1" applyBorder="1" applyAlignment="1">
      <alignment horizontal="right" vertical="center" wrapText="1" indent="3"/>
    </xf>
    <xf numFmtId="0" fontId="34" fillId="5" borderId="0" xfId="0" applyFont="1" applyFill="1" applyBorder="1" applyAlignment="1">
      <alignment horizontal="left" vertical="center" wrapText="1" indent="4"/>
    </xf>
    <xf numFmtId="0" fontId="34" fillId="13" borderId="0" xfId="0" applyFont="1" applyFill="1" applyBorder="1" applyAlignment="1">
      <alignment horizontal="left" vertical="center" wrapText="1" indent="4"/>
    </xf>
    <xf numFmtId="3" fontId="34" fillId="13" borderId="0" xfId="4" applyNumberFormat="1" applyFont="1" applyFill="1" applyBorder="1" applyAlignment="1">
      <alignment horizontal="right" vertical="center" wrapText="1" indent="3"/>
    </xf>
    <xf numFmtId="171" fontId="1" fillId="5" borderId="0" xfId="0" applyNumberFormat="1" applyFont="1" applyFill="1" applyBorder="1" applyAlignment="1">
      <alignment horizontal="right" vertical="center" wrapText="1" indent="4"/>
    </xf>
    <xf numFmtId="3" fontId="1" fillId="4" borderId="31" xfId="4" applyNumberFormat="1" applyFont="1" applyFill="1" applyBorder="1" applyAlignment="1">
      <alignment horizontal="right" vertical="center" wrapText="1" indent="1"/>
    </xf>
    <xf numFmtId="3" fontId="4" fillId="4" borderId="31" xfId="4" applyNumberFormat="1" applyFont="1" applyFill="1" applyBorder="1" applyAlignment="1">
      <alignment horizontal="right" vertical="center" wrapText="1" indent="1"/>
    </xf>
    <xf numFmtId="0" fontId="11" fillId="5" borderId="35" xfId="4" applyFont="1" applyFill="1" applyBorder="1" applyAlignment="1">
      <alignment horizontal="left" vertical="center" wrapText="1" indent="2"/>
    </xf>
    <xf numFmtId="3" fontId="11" fillId="5" borderId="40" xfId="4" applyNumberFormat="1" applyFont="1" applyFill="1" applyBorder="1" applyAlignment="1">
      <alignment vertical="center" wrapText="1"/>
    </xf>
    <xf numFmtId="0" fontId="2" fillId="5" borderId="35" xfId="4" applyFont="1" applyFill="1" applyBorder="1" applyAlignment="1">
      <alignment horizontal="left" vertical="center" wrapText="1" indent="2"/>
    </xf>
    <xf numFmtId="3" fontId="2" fillId="5" borderId="0" xfId="4" applyNumberFormat="1" applyFont="1" applyFill="1" applyBorder="1" applyAlignment="1">
      <alignment horizontal="right" vertical="center" wrapText="1" indent="1"/>
    </xf>
    <xf numFmtId="3" fontId="8" fillId="5" borderId="0" xfId="4" applyNumberFormat="1" applyFont="1" applyFill="1" applyBorder="1" applyAlignment="1">
      <alignment horizontal="righ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8" fillId="5" borderId="38" xfId="4" applyNumberFormat="1" applyFont="1" applyFill="1" applyBorder="1" applyAlignment="1">
      <alignment horizontal="right" vertical="center" wrapText="1" indent="1"/>
    </xf>
    <xf numFmtId="3" fontId="2" fillId="5" borderId="38" xfId="4" applyNumberFormat="1" applyFont="1" applyFill="1" applyBorder="1" applyAlignment="1">
      <alignment horizontal="right" vertical="center" wrapText="1" indent="1"/>
    </xf>
    <xf numFmtId="3" fontId="2" fillId="5" borderId="38" xfId="4" applyNumberFormat="1" applyFont="1" applyFill="1" applyBorder="1" applyAlignment="1">
      <alignment horizontal="right" vertical="center" wrapText="1" indent="2"/>
    </xf>
    <xf numFmtId="3" fontId="2" fillId="12" borderId="40" xfId="4" applyNumberFormat="1" applyFont="1" applyFill="1" applyBorder="1" applyAlignment="1">
      <alignment horizontal="right" vertical="center" wrapText="1" indent="1"/>
    </xf>
    <xf numFmtId="0" fontId="2" fillId="5" borderId="35" xfId="4" applyFont="1" applyFill="1" applyBorder="1" applyAlignment="1">
      <alignment horizontal="left" vertical="center" wrapText="1" indent="1"/>
    </xf>
    <xf numFmtId="0" fontId="1" fillId="5" borderId="35" xfId="4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vertical="center" wrapText="1"/>
    </xf>
    <xf numFmtId="3" fontId="4" fillId="5" borderId="38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left" vertical="center" wrapText="1" indent="2"/>
    </xf>
    <xf numFmtId="3" fontId="1" fillId="5" borderId="0" xfId="4" applyNumberFormat="1" applyFont="1" applyFill="1" applyBorder="1" applyAlignment="1">
      <alignment horizontal="right" vertical="center" wrapText="1" indent="2"/>
    </xf>
    <xf numFmtId="3" fontId="4" fillId="5" borderId="0" xfId="4" applyNumberFormat="1" applyFont="1" applyFill="1" applyBorder="1" applyAlignment="1">
      <alignment vertical="center" wrapText="1"/>
    </xf>
    <xf numFmtId="3" fontId="1" fillId="5" borderId="38" xfId="4" applyNumberFormat="1" applyFont="1" applyFill="1" applyBorder="1" applyAlignment="1">
      <alignment vertical="center" wrapText="1"/>
    </xf>
    <xf numFmtId="0" fontId="1" fillId="4" borderId="35" xfId="4" applyFont="1" applyFill="1" applyBorder="1" applyAlignment="1">
      <alignment horizontal="left" vertical="center" wrapText="1"/>
    </xf>
    <xf numFmtId="0" fontId="1" fillId="13" borderId="0" xfId="0" applyFont="1" applyFill="1" applyBorder="1" applyAlignment="1">
      <alignment horizontal="left" vertical="center" wrapText="1" indent="2"/>
    </xf>
    <xf numFmtId="3" fontId="2" fillId="5" borderId="36" xfId="4" applyNumberFormat="1" applyFont="1" applyFill="1" applyBorder="1" applyAlignment="1">
      <alignment horizontal="right" vertical="center" wrapText="1" indent="2"/>
    </xf>
    <xf numFmtId="3" fontId="1" fillId="12" borderId="35" xfId="4" applyNumberFormat="1" applyFont="1" applyFill="1" applyBorder="1" applyAlignment="1">
      <alignment vertical="center" wrapText="1"/>
    </xf>
    <xf numFmtId="3" fontId="1" fillId="5" borderId="35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left" vertical="center" wrapText="1" indent="1"/>
    </xf>
    <xf numFmtId="3" fontId="1" fillId="4" borderId="35" xfId="4" applyNumberFormat="1" applyFont="1" applyFill="1" applyBorder="1" applyAlignment="1">
      <alignment vertical="center" wrapText="1"/>
    </xf>
    <xf numFmtId="3" fontId="4" fillId="13" borderId="35" xfId="4" applyNumberFormat="1" applyFont="1" applyFill="1" applyBorder="1" applyAlignment="1">
      <alignment vertical="center"/>
    </xf>
    <xf numFmtId="3" fontId="1" fillId="13" borderId="35" xfId="4" applyNumberFormat="1" applyFont="1" applyFill="1" applyBorder="1" applyAlignment="1">
      <alignment vertical="center" wrapText="1"/>
    </xf>
    <xf numFmtId="3" fontId="1" fillId="4" borderId="38" xfId="4" applyNumberFormat="1" applyFont="1" applyFill="1" applyBorder="1" applyAlignment="1">
      <alignment horizontal="left" vertical="center" wrapText="1" indent="3"/>
    </xf>
    <xf numFmtId="3" fontId="4" fillId="4" borderId="35" xfId="4" applyNumberFormat="1" applyFont="1" applyFill="1" applyBorder="1" applyAlignment="1">
      <alignment vertical="center" wrapText="1"/>
    </xf>
    <xf numFmtId="3" fontId="1" fillId="4" borderId="31" xfId="0" applyNumberFormat="1" applyFont="1" applyFill="1" applyBorder="1" applyAlignment="1">
      <alignment horizontal="right" vertical="center" wrapText="1" indent="4"/>
    </xf>
    <xf numFmtId="3" fontId="4" fillId="13" borderId="0" xfId="4" applyNumberFormat="1" applyFont="1" applyFill="1" applyBorder="1" applyAlignment="1">
      <alignment horizontal="right" vertical="center" wrapText="1" indent="2"/>
    </xf>
    <xf numFmtId="3" fontId="4" fillId="4" borderId="31" xfId="4" applyNumberFormat="1" applyFont="1" applyFill="1" applyBorder="1" applyAlignment="1">
      <alignment horizontal="right" vertical="center" wrapText="1" indent="2"/>
    </xf>
    <xf numFmtId="3" fontId="1" fillId="13" borderId="38" xfId="4" applyNumberFormat="1" applyFont="1" applyFill="1" applyBorder="1" applyAlignment="1">
      <alignment horizontal="left" vertical="center" wrapText="1" indent="3"/>
    </xf>
    <xf numFmtId="0" fontId="34" fillId="4" borderId="0" xfId="0" applyFont="1" applyFill="1" applyBorder="1" applyAlignment="1">
      <alignment horizontal="left" vertical="center" wrapText="1" indent="4"/>
    </xf>
    <xf numFmtId="0" fontId="1" fillId="4" borderId="31" xfId="4" applyFont="1" applyFill="1" applyBorder="1" applyAlignment="1">
      <alignment horizontal="left" vertical="center" wrapText="1" indent="2"/>
    </xf>
    <xf numFmtId="0" fontId="11" fillId="5" borderId="0" xfId="4" applyFont="1" applyFill="1" applyBorder="1" applyAlignment="1">
      <alignment horizontal="left" vertical="center" wrapText="1" indent="2"/>
    </xf>
    <xf numFmtId="3" fontId="11" fillId="5" borderId="69" xfId="4" applyNumberFormat="1" applyFont="1" applyFill="1" applyBorder="1" applyAlignment="1">
      <alignment horizontal="right" vertical="center" wrapText="1" indent="1"/>
    </xf>
    <xf numFmtId="3" fontId="20" fillId="5" borderId="35" xfId="4" applyNumberFormat="1" applyFont="1" applyFill="1" applyBorder="1" applyAlignment="1">
      <alignment horizontal="right" vertical="center" wrapText="1" indent="1"/>
    </xf>
    <xf numFmtId="3" fontId="20" fillId="5" borderId="36" xfId="4" applyNumberFormat="1" applyFont="1" applyFill="1" applyBorder="1" applyAlignment="1">
      <alignment horizontal="right" vertical="center" wrapText="1" indent="1"/>
    </xf>
    <xf numFmtId="3" fontId="20" fillId="5" borderId="35" xfId="4" applyNumberFormat="1" applyFont="1" applyFill="1" applyBorder="1" applyAlignment="1">
      <alignment vertical="center" wrapText="1"/>
    </xf>
    <xf numFmtId="3" fontId="20" fillId="5" borderId="36" xfId="4" applyNumberFormat="1" applyFont="1" applyFill="1" applyBorder="1" applyAlignment="1">
      <alignment vertical="center" wrapText="1"/>
    </xf>
    <xf numFmtId="3" fontId="11" fillId="5" borderId="35" xfId="4" applyNumberFormat="1" applyFont="1" applyFill="1" applyBorder="1" applyAlignment="1">
      <alignment vertical="center" wrapText="1"/>
    </xf>
    <xf numFmtId="3" fontId="11" fillId="5" borderId="36" xfId="4" applyNumberFormat="1" applyFont="1" applyFill="1" applyBorder="1" applyAlignment="1">
      <alignment vertical="center" wrapText="1"/>
    </xf>
    <xf numFmtId="3" fontId="2" fillId="5" borderId="35" xfId="4" applyNumberFormat="1" applyFont="1" applyFill="1" applyBorder="1" applyAlignment="1">
      <alignment horizontal="right" vertical="center" wrapText="1" indent="1"/>
    </xf>
    <xf numFmtId="3" fontId="2" fillId="5" borderId="35" xfId="4" applyNumberFormat="1" applyFont="1" applyFill="1" applyBorder="1" applyAlignment="1">
      <alignment horizontal="right" vertical="center" wrapText="1" indent="2"/>
    </xf>
    <xf numFmtId="3" fontId="2" fillId="5" borderId="69" xfId="4" applyNumberFormat="1" applyFont="1" applyFill="1" applyBorder="1" applyAlignment="1">
      <alignment horizontal="right" vertical="center" wrapText="1" indent="1"/>
    </xf>
    <xf numFmtId="3" fontId="4" fillId="5" borderId="35" xfId="4" applyNumberFormat="1" applyFont="1" applyFill="1" applyBorder="1" applyAlignment="1">
      <alignment vertical="center" wrapText="1"/>
    </xf>
    <xf numFmtId="3" fontId="1" fillId="5" borderId="36" xfId="4" applyNumberFormat="1" applyFont="1" applyFill="1" applyBorder="1" applyAlignment="1">
      <alignment vertical="center" wrapText="1"/>
    </xf>
    <xf numFmtId="3" fontId="4" fillId="5" borderId="36" xfId="4" applyNumberFormat="1" applyFont="1" applyFill="1" applyBorder="1" applyAlignment="1">
      <alignment vertical="center" wrapText="1"/>
    </xf>
    <xf numFmtId="0" fontId="1" fillId="13" borderId="35" xfId="4" applyFont="1" applyFill="1" applyBorder="1" applyAlignment="1">
      <alignment horizontal="right" vertical="center" wrapText="1" indent="1"/>
    </xf>
    <xf numFmtId="3" fontId="1" fillId="4" borderId="36" xfId="4" applyNumberFormat="1" applyFont="1" applyFill="1" applyBorder="1" applyAlignment="1">
      <alignment vertical="center" wrapText="1"/>
    </xf>
    <xf numFmtId="3" fontId="11" fillId="12" borderId="35" xfId="4" applyNumberFormat="1" applyFont="1" applyFill="1" applyBorder="1" applyAlignment="1">
      <alignment vertical="center" wrapText="1"/>
    </xf>
    <xf numFmtId="3" fontId="20" fillId="12" borderId="35" xfId="4" applyNumberFormat="1" applyFont="1" applyFill="1" applyBorder="1" applyAlignment="1">
      <alignment vertical="center" wrapText="1"/>
    </xf>
    <xf numFmtId="3" fontId="20" fillId="12" borderId="35" xfId="4" applyNumberFormat="1" applyFont="1" applyFill="1" applyBorder="1" applyAlignment="1">
      <alignment horizontal="right" vertical="center" wrapText="1" indent="1"/>
    </xf>
    <xf numFmtId="3" fontId="2" fillId="12" borderId="35" xfId="4" applyNumberFormat="1" applyFont="1" applyFill="1" applyBorder="1" applyAlignment="1">
      <alignment horizontal="right" vertical="center" wrapText="1" indent="2"/>
    </xf>
    <xf numFmtId="3" fontId="4" fillId="12" borderId="35" xfId="4" applyNumberFormat="1" applyFont="1" applyFill="1" applyBorder="1" applyAlignment="1">
      <alignment vertical="center" wrapText="1"/>
    </xf>
    <xf numFmtId="3" fontId="1" fillId="13" borderId="0" xfId="0" applyNumberFormat="1" applyFont="1" applyFill="1" applyBorder="1" applyAlignment="1">
      <alignment horizontal="right" vertical="center" wrapText="1" indent="1"/>
    </xf>
    <xf numFmtId="0" fontId="1" fillId="0" borderId="0" xfId="1" applyFont="1" applyAlignment="1" applyProtection="1">
      <alignment vertical="center"/>
    </xf>
    <xf numFmtId="3" fontId="1" fillId="13" borderId="0" xfId="0" applyNumberFormat="1" applyFont="1" applyFill="1" applyBorder="1" applyAlignment="1">
      <alignment horizontal="right" vertical="center" indent="4"/>
    </xf>
    <xf numFmtId="3" fontId="0" fillId="0" borderId="0" xfId="0" applyNumberFormat="1" applyAlignment="1">
      <alignment horizontal="left" indent="3"/>
    </xf>
    <xf numFmtId="3" fontId="0" fillId="13" borderId="0" xfId="0" applyNumberFormat="1" applyFill="1" applyAlignment="1">
      <alignment horizontal="left" indent="3"/>
    </xf>
    <xf numFmtId="165" fontId="1" fillId="13" borderId="0" xfId="0" applyNumberFormat="1" applyFont="1" applyFill="1" applyBorder="1" applyAlignment="1">
      <alignment horizontal="right" vertical="center" wrapText="1" indent="4"/>
    </xf>
    <xf numFmtId="165" fontId="1" fillId="13" borderId="0" xfId="0" applyNumberFormat="1" applyFont="1" applyFill="1" applyBorder="1" applyAlignment="1">
      <alignment horizontal="right" vertical="center" wrapText="1" indent="3"/>
    </xf>
    <xf numFmtId="165" fontId="1" fillId="13" borderId="0" xfId="2" applyNumberFormat="1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1"/>
    </xf>
    <xf numFmtId="3" fontId="4" fillId="5" borderId="0" xfId="4" applyNumberFormat="1" applyFont="1" applyFill="1" applyBorder="1" applyAlignment="1">
      <alignment horizontal="right" vertical="center" wrapText="1" indent="2"/>
    </xf>
    <xf numFmtId="3" fontId="1" fillId="5" borderId="0" xfId="0" applyNumberFormat="1" applyFont="1" applyFill="1" applyBorder="1" applyAlignment="1">
      <alignment horizontal="left" vertical="center" wrapText="1" indent="2"/>
    </xf>
    <xf numFmtId="3" fontId="1" fillId="5" borderId="0" xfId="0" applyNumberFormat="1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left" vertical="center" wrapText="1" indent="3"/>
    </xf>
    <xf numFmtId="0" fontId="31" fillId="6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41" fillId="0" borderId="0" xfId="1" applyFont="1" applyAlignment="1" applyProtection="1">
      <alignment horizontal="left" vertical="center"/>
    </xf>
    <xf numFmtId="0" fontId="23" fillId="0" borderId="0" xfId="0" applyFont="1" applyAlignment="1">
      <alignment horizontal="center"/>
    </xf>
    <xf numFmtId="0" fontId="15" fillId="11" borderId="17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horizontal="center" vertical="center"/>
    </xf>
    <xf numFmtId="0" fontId="15" fillId="11" borderId="60" xfId="4" applyFont="1" applyFill="1" applyBorder="1" applyAlignment="1">
      <alignment horizontal="center" vertical="center" wrapText="1"/>
    </xf>
    <xf numFmtId="0" fontId="15" fillId="11" borderId="58" xfId="4" applyFont="1" applyFill="1" applyBorder="1" applyAlignment="1">
      <alignment horizontal="center" vertical="center" wrapText="1"/>
    </xf>
    <xf numFmtId="0" fontId="15" fillId="11" borderId="59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center" vertical="center" wrapText="1"/>
    </xf>
    <xf numFmtId="0" fontId="15" fillId="11" borderId="26" xfId="4" applyFont="1" applyFill="1" applyBorder="1" applyAlignment="1">
      <alignment horizontal="center" vertical="center" wrapText="1"/>
    </xf>
    <xf numFmtId="0" fontId="15" fillId="11" borderId="62" xfId="4" applyFont="1" applyFill="1" applyBorder="1" applyAlignment="1">
      <alignment horizontal="center" vertical="center" wrapText="1"/>
    </xf>
    <xf numFmtId="0" fontId="15" fillId="11" borderId="27" xfId="4" applyFont="1" applyFill="1" applyBorder="1" applyAlignment="1">
      <alignment horizontal="center" vertical="center" wrapText="1"/>
    </xf>
    <xf numFmtId="0" fontId="15" fillId="11" borderId="42" xfId="4" applyFont="1" applyFill="1" applyBorder="1" applyAlignment="1">
      <alignment horizontal="center" vertical="center" wrapText="1"/>
    </xf>
    <xf numFmtId="0" fontId="15" fillId="11" borderId="14" xfId="4" applyFont="1" applyFill="1" applyBorder="1" applyAlignment="1">
      <alignment horizontal="center" vertical="center" wrapText="1"/>
    </xf>
    <xf numFmtId="0" fontId="15" fillId="11" borderId="50" xfId="4" applyFont="1" applyFill="1" applyBorder="1" applyAlignment="1">
      <alignment horizontal="center" vertical="center" wrapText="1"/>
    </xf>
    <xf numFmtId="0" fontId="15" fillId="11" borderId="43" xfId="4" applyFont="1" applyFill="1" applyBorder="1" applyAlignment="1">
      <alignment horizontal="center" vertical="center" wrapText="1"/>
    </xf>
    <xf numFmtId="0" fontId="15" fillId="11" borderId="44" xfId="4" applyFont="1" applyFill="1" applyBorder="1" applyAlignment="1">
      <alignment horizontal="center" vertical="center" wrapText="1"/>
    </xf>
    <xf numFmtId="0" fontId="15" fillId="11" borderId="45" xfId="4" applyFont="1" applyFill="1" applyBorder="1" applyAlignment="1">
      <alignment horizontal="center" vertical="center" wrapText="1"/>
    </xf>
    <xf numFmtId="0" fontId="1" fillId="11" borderId="44" xfId="4" applyFont="1" applyFill="1" applyBorder="1"/>
    <xf numFmtId="0" fontId="1" fillId="11" borderId="45" xfId="4" applyFont="1" applyFill="1" applyBorder="1"/>
    <xf numFmtId="0" fontId="15" fillId="11" borderId="48" xfId="4" applyFont="1" applyFill="1" applyBorder="1" applyAlignment="1">
      <alignment horizontal="center" vertical="center" wrapText="1"/>
    </xf>
    <xf numFmtId="0" fontId="15" fillId="11" borderId="49" xfId="4" applyFont="1" applyFill="1" applyBorder="1" applyAlignment="1">
      <alignment horizontal="center" vertical="center" wrapText="1"/>
    </xf>
    <xf numFmtId="0" fontId="15" fillId="11" borderId="66" xfId="4" applyFont="1" applyFill="1" applyBorder="1" applyAlignment="1">
      <alignment horizontal="center" vertical="center" wrapText="1"/>
    </xf>
    <xf numFmtId="0" fontId="15" fillId="11" borderId="16" xfId="4" applyFont="1" applyFill="1" applyBorder="1" applyAlignment="1">
      <alignment horizontal="center" vertical="center" wrapText="1"/>
    </xf>
    <xf numFmtId="0" fontId="15" fillId="11" borderId="67" xfId="4" applyFont="1" applyFill="1" applyBorder="1" applyAlignment="1">
      <alignment horizontal="center" vertical="center" wrapText="1"/>
    </xf>
    <xf numFmtId="0" fontId="15" fillId="11" borderId="0" xfId="4" applyFont="1" applyFill="1" applyBorder="1" applyAlignment="1">
      <alignment horizontal="center" vertical="center" wrapText="1"/>
    </xf>
    <xf numFmtId="0" fontId="15" fillId="11" borderId="6" xfId="4" applyFont="1" applyFill="1" applyBorder="1" applyAlignment="1">
      <alignment horizontal="center" vertical="center" wrapText="1"/>
    </xf>
    <xf numFmtId="0" fontId="15" fillId="11" borderId="7" xfId="4" applyFont="1" applyFill="1" applyBorder="1" applyAlignment="1">
      <alignment horizontal="center" vertical="center" wrapText="1"/>
    </xf>
    <xf numFmtId="0" fontId="15" fillId="11" borderId="13" xfId="4" applyFont="1" applyFill="1" applyBorder="1" applyAlignment="1">
      <alignment horizontal="center" vertical="center" wrapText="1"/>
    </xf>
    <xf numFmtId="0" fontId="15" fillId="11" borderId="10" xfId="4" applyFont="1" applyFill="1" applyBorder="1" applyAlignment="1">
      <alignment horizontal="center" vertical="center" wrapText="1"/>
    </xf>
    <xf numFmtId="0" fontId="15" fillId="11" borderId="12" xfId="4" applyFont="1" applyFill="1" applyBorder="1" applyAlignment="1">
      <alignment horizontal="center" vertical="center" wrapText="1"/>
    </xf>
    <xf numFmtId="0" fontId="1" fillId="11" borderId="44" xfId="4" applyFill="1" applyBorder="1"/>
    <xf numFmtId="0" fontId="1" fillId="11" borderId="45" xfId="4" applyFill="1" applyBorder="1"/>
    <xf numFmtId="0" fontId="15" fillId="11" borderId="72" xfId="4" applyFont="1" applyFill="1" applyBorder="1" applyAlignment="1">
      <alignment horizontal="center" vertical="center" wrapText="1"/>
    </xf>
    <xf numFmtId="0" fontId="15" fillId="11" borderId="77" xfId="4" applyFont="1" applyFill="1" applyBorder="1" applyAlignment="1">
      <alignment horizontal="center" vertical="center" wrapText="1"/>
    </xf>
    <xf numFmtId="0" fontId="15" fillId="11" borderId="11" xfId="4" applyFont="1" applyFill="1" applyBorder="1" applyAlignment="1">
      <alignment horizontal="center" vertical="center" wrapText="1"/>
    </xf>
    <xf numFmtId="0" fontId="15" fillId="11" borderId="76" xfId="4" applyFont="1" applyFill="1" applyBorder="1" applyAlignment="1">
      <alignment horizontal="center" vertical="center" wrapText="1"/>
    </xf>
    <xf numFmtId="0" fontId="15" fillId="11" borderId="74" xfId="4" applyFont="1" applyFill="1" applyBorder="1" applyAlignment="1">
      <alignment horizontal="center" vertical="center" wrapText="1"/>
    </xf>
    <xf numFmtId="0" fontId="15" fillId="11" borderId="75" xfId="4" applyFont="1" applyFill="1" applyBorder="1" applyAlignment="1">
      <alignment horizontal="center" vertical="center" wrapText="1"/>
    </xf>
    <xf numFmtId="0" fontId="15" fillId="11" borderId="73" xfId="4" applyFont="1" applyFill="1" applyBorder="1" applyAlignment="1">
      <alignment horizontal="center" vertical="center" wrapText="1"/>
    </xf>
    <xf numFmtId="0" fontId="15" fillId="11" borderId="28" xfId="4" applyFont="1" applyFill="1" applyBorder="1" applyAlignment="1">
      <alignment horizontal="center" vertical="center" wrapText="1"/>
    </xf>
    <xf numFmtId="0" fontId="15" fillId="11" borderId="22" xfId="4" applyFont="1" applyFill="1" applyBorder="1" applyAlignment="1">
      <alignment horizontal="center" vertical="center" wrapText="1"/>
    </xf>
    <xf numFmtId="0" fontId="15" fillId="11" borderId="18" xfId="4" applyFont="1" applyFill="1" applyBorder="1" applyAlignment="1">
      <alignment horizontal="center" vertical="center" wrapText="1"/>
    </xf>
    <xf numFmtId="0" fontId="15" fillId="11" borderId="41" xfId="4" applyFont="1" applyFill="1" applyBorder="1" applyAlignment="1">
      <alignment horizontal="center" vertical="center" wrapText="1"/>
    </xf>
    <xf numFmtId="0" fontId="15" fillId="11" borderId="51" xfId="4" applyFont="1" applyFill="1" applyBorder="1" applyAlignment="1">
      <alignment horizontal="center" vertical="center" wrapText="1"/>
    </xf>
    <xf numFmtId="0" fontId="15" fillId="11" borderId="57" xfId="4" applyFont="1" applyFill="1" applyBorder="1" applyAlignment="1">
      <alignment horizontal="center" vertical="center" wrapText="1"/>
    </xf>
    <xf numFmtId="0" fontId="15" fillId="11" borderId="65" xfId="4" applyFont="1" applyFill="1" applyBorder="1" applyAlignment="1">
      <alignment horizontal="center" vertical="center" wrapText="1"/>
    </xf>
    <xf numFmtId="0" fontId="15" fillId="11" borderId="20" xfId="4" applyFont="1" applyFill="1" applyBorder="1" applyAlignment="1">
      <alignment horizontal="center" vertical="center" wrapText="1"/>
    </xf>
    <xf numFmtId="0" fontId="15" fillId="11" borderId="52" xfId="4" applyFont="1" applyFill="1" applyBorder="1" applyAlignment="1">
      <alignment horizontal="center" vertical="center" wrapText="1"/>
    </xf>
    <xf numFmtId="0" fontId="15" fillId="11" borderId="63" xfId="4" applyFont="1" applyFill="1" applyBorder="1" applyAlignment="1">
      <alignment horizontal="center" vertical="center" wrapText="1"/>
    </xf>
    <xf numFmtId="0" fontId="15" fillId="11" borderId="71" xfId="4" applyFont="1" applyFill="1" applyBorder="1" applyAlignment="1">
      <alignment horizontal="center" vertical="center" wrapText="1"/>
    </xf>
    <xf numFmtId="0" fontId="15" fillId="11" borderId="21" xfId="4" applyFont="1" applyFill="1" applyBorder="1" applyAlignment="1">
      <alignment horizontal="center" vertical="center" wrapText="1"/>
    </xf>
    <xf numFmtId="0" fontId="1" fillId="11" borderId="16" xfId="4" applyFont="1" applyFill="1" applyBorder="1" applyAlignment="1">
      <alignment horizontal="center" vertical="center" wrapText="1"/>
    </xf>
    <xf numFmtId="0" fontId="15" fillId="11" borderId="55" xfId="4" applyFont="1" applyFill="1" applyBorder="1" applyAlignment="1">
      <alignment horizontal="center" vertical="center" wrapText="1"/>
    </xf>
    <xf numFmtId="0" fontId="15" fillId="11" borderId="68" xfId="4" applyFont="1" applyFill="1" applyBorder="1" applyAlignment="1">
      <alignment horizontal="center" vertical="center" wrapText="1"/>
    </xf>
    <xf numFmtId="0" fontId="15" fillId="11" borderId="56" xfId="4" applyFont="1" applyFill="1" applyBorder="1" applyAlignment="1">
      <alignment horizontal="center" vertical="center" wrapText="1"/>
    </xf>
    <xf numFmtId="0" fontId="15" fillId="11" borderId="61" xfId="4" applyFont="1" applyFill="1" applyBorder="1" applyAlignment="1">
      <alignment horizontal="center" vertical="center" wrapText="1"/>
    </xf>
    <xf numFmtId="0" fontId="15" fillId="11" borderId="53" xfId="4" applyFont="1" applyFill="1" applyBorder="1" applyAlignment="1">
      <alignment horizontal="center" vertical="center" wrapText="1"/>
    </xf>
    <xf numFmtId="0" fontId="15" fillId="11" borderId="83" xfId="4" applyFont="1" applyFill="1" applyBorder="1" applyAlignment="1">
      <alignment horizontal="center" vertical="center" wrapText="1"/>
    </xf>
    <xf numFmtId="0" fontId="15" fillId="11" borderId="84" xfId="4" applyFont="1" applyFill="1" applyBorder="1" applyAlignment="1">
      <alignment horizontal="center" vertical="center" wrapText="1"/>
    </xf>
    <xf numFmtId="0" fontId="15" fillId="11" borderId="25" xfId="4" applyFont="1" applyFill="1" applyBorder="1" applyAlignment="1">
      <alignment horizontal="left" vertical="center" wrapText="1"/>
    </xf>
    <xf numFmtId="0" fontId="15" fillId="11" borderId="10" xfId="4" applyFont="1" applyFill="1" applyBorder="1" applyAlignment="1">
      <alignment horizontal="left" vertical="center" wrapText="1"/>
    </xf>
    <xf numFmtId="0" fontId="15" fillId="11" borderId="0" xfId="4" applyFont="1" applyFill="1" applyBorder="1" applyAlignment="1">
      <alignment horizontal="left" vertical="center" wrapText="1"/>
    </xf>
    <xf numFmtId="0" fontId="1" fillId="11" borderId="0" xfId="4" applyFont="1" applyFill="1" applyBorder="1" applyAlignment="1">
      <alignment horizontal="left" vertical="center" wrapText="1"/>
    </xf>
    <xf numFmtId="0" fontId="15" fillId="11" borderId="80" xfId="4" applyFont="1" applyFill="1" applyBorder="1" applyAlignment="1">
      <alignment horizontal="center" vertical="center" wrapText="1"/>
    </xf>
    <xf numFmtId="0" fontId="1" fillId="11" borderId="82" xfId="4" applyFont="1" applyFill="1" applyBorder="1" applyAlignment="1">
      <alignment horizontal="center" vertical="center" wrapText="1"/>
    </xf>
    <xf numFmtId="0" fontId="49" fillId="11" borderId="9" xfId="0" applyFont="1" applyFill="1" applyBorder="1" applyAlignment="1">
      <alignment horizontal="center" vertical="center" wrapText="1"/>
    </xf>
    <xf numFmtId="0" fontId="49" fillId="11" borderId="23" xfId="0" applyFont="1" applyFill="1" applyBorder="1" applyAlignment="1">
      <alignment horizontal="center" vertical="center" wrapText="1"/>
    </xf>
    <xf numFmtId="0" fontId="49" fillId="11" borderId="79" xfId="0" applyFont="1" applyFill="1" applyBorder="1" applyAlignment="1">
      <alignment horizontal="center" vertical="center" wrapText="1"/>
    </xf>
    <xf numFmtId="0" fontId="49" fillId="11" borderId="85" xfId="0" applyFont="1" applyFill="1" applyBorder="1" applyAlignment="1">
      <alignment horizontal="center" vertical="center" wrapText="1"/>
    </xf>
    <xf numFmtId="0" fontId="11" fillId="11" borderId="67" xfId="0" applyFont="1" applyFill="1" applyBorder="1" applyAlignment="1"/>
    <xf numFmtId="0" fontId="23" fillId="4" borderId="0" xfId="0" applyFont="1" applyFill="1" applyAlignment="1">
      <alignment horizontal="center"/>
    </xf>
    <xf numFmtId="0" fontId="15" fillId="11" borderId="85" xfId="0" applyFont="1" applyFill="1" applyBorder="1" applyAlignment="1">
      <alignment horizontal="center" vertical="center" wrapText="1"/>
    </xf>
    <xf numFmtId="0" fontId="1" fillId="11" borderId="67" xfId="0" applyFont="1" applyFill="1" applyBorder="1" applyAlignment="1"/>
    <xf numFmtId="0" fontId="15" fillId="11" borderId="9" xfId="0" applyFont="1" applyFill="1" applyBorder="1" applyAlignment="1">
      <alignment horizontal="center" vertical="center" wrapText="1"/>
    </xf>
    <xf numFmtId="0" fontId="15" fillId="11" borderId="23" xfId="0" applyFont="1" applyFill="1" applyBorder="1" applyAlignment="1">
      <alignment horizontal="center" vertical="center" wrapText="1"/>
    </xf>
    <xf numFmtId="0" fontId="15" fillId="11" borderId="79" xfId="0" applyFont="1" applyFill="1" applyBorder="1" applyAlignment="1">
      <alignment horizontal="center" vertical="center" wrapText="1"/>
    </xf>
    <xf numFmtId="0" fontId="15" fillId="11" borderId="83" xfId="0" applyFont="1" applyFill="1" applyBorder="1" applyAlignment="1">
      <alignment horizontal="center" vertical="center" wrapText="1"/>
    </xf>
    <xf numFmtId="0" fontId="15" fillId="11" borderId="57" xfId="0" applyFont="1" applyFill="1" applyBorder="1" applyAlignment="1">
      <alignment horizontal="center" vertical="center" wrapText="1"/>
    </xf>
    <xf numFmtId="0" fontId="15" fillId="11" borderId="65" xfId="0" applyFont="1" applyFill="1" applyBorder="1" applyAlignment="1">
      <alignment horizontal="center" vertical="center" wrapText="1"/>
    </xf>
    <xf numFmtId="0" fontId="15" fillId="11" borderId="18" xfId="0" applyFont="1" applyFill="1" applyBorder="1" applyAlignment="1">
      <alignment horizontal="center" vertical="center" wrapText="1"/>
    </xf>
    <xf numFmtId="0" fontId="1" fillId="11" borderId="87" xfId="0" applyFont="1" applyFill="1" applyBorder="1" applyAlignment="1"/>
    <xf numFmtId="0" fontId="15" fillId="11" borderId="7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/>
    <xf numFmtId="0" fontId="11" fillId="0" borderId="0" xfId="0" applyFont="1" applyAlignment="1">
      <alignment horizontal="left" vertical="justify" wrapText="1"/>
    </xf>
    <xf numFmtId="0" fontId="15" fillId="11" borderId="84" xfId="0" applyFont="1" applyFill="1" applyBorder="1" applyAlignment="1">
      <alignment horizontal="center" vertical="center" wrapText="1"/>
    </xf>
    <xf numFmtId="0" fontId="1" fillId="11" borderId="57" xfId="0" applyFont="1" applyFill="1" applyBorder="1" applyAlignment="1">
      <alignment horizontal="center" vertical="center" wrapText="1"/>
    </xf>
    <xf numFmtId="0" fontId="1" fillId="11" borderId="65" xfId="0" applyFont="1" applyFill="1" applyBorder="1" applyAlignment="1">
      <alignment horizontal="center" vertical="center" wrapText="1"/>
    </xf>
    <xf numFmtId="0" fontId="15" fillId="11" borderId="80" xfId="0" applyFont="1" applyFill="1" applyBorder="1" applyAlignment="1">
      <alignment horizontal="center" vertical="center" wrapText="1"/>
    </xf>
    <xf numFmtId="0" fontId="1" fillId="11" borderId="82" xfId="0" applyFont="1" applyFill="1" applyBorder="1" applyAlignment="1">
      <alignment horizontal="center" vertical="center" wrapText="1"/>
    </xf>
    <xf numFmtId="0" fontId="1" fillId="11" borderId="57" xfId="0" applyFont="1" applyFill="1" applyBorder="1" applyAlignment="1"/>
    <xf numFmtId="0" fontId="1" fillId="11" borderId="65" xfId="0" applyFont="1" applyFill="1" applyBorder="1" applyAlignment="1"/>
    <xf numFmtId="0" fontId="15" fillId="11" borderId="68" xfId="0" applyFont="1" applyFill="1" applyBorder="1" applyAlignment="1">
      <alignment horizontal="center" vertical="center" wrapText="1"/>
    </xf>
    <xf numFmtId="0" fontId="1" fillId="11" borderId="56" xfId="0" applyFont="1" applyFill="1" applyBorder="1" applyAlignment="1">
      <alignment horizontal="center" vertical="center" wrapText="1"/>
    </xf>
    <xf numFmtId="0" fontId="1" fillId="11" borderId="61" xfId="0" applyFont="1" applyFill="1" applyBorder="1" applyAlignment="1">
      <alignment horizontal="center" vertical="center" wrapText="1"/>
    </xf>
    <xf numFmtId="0" fontId="15" fillId="11" borderId="66" xfId="0" applyFont="1" applyFill="1" applyBorder="1" applyAlignment="1">
      <alignment horizontal="center" vertical="center" wrapText="1"/>
    </xf>
    <xf numFmtId="0" fontId="1" fillId="11" borderId="77" xfId="0" applyFont="1" applyFill="1" applyBorder="1" applyAlignment="1">
      <alignment horizontal="center" wrapText="1"/>
    </xf>
    <xf numFmtId="0" fontId="15" fillId="11" borderId="62" xfId="0" applyFont="1" applyFill="1" applyBorder="1" applyAlignment="1">
      <alignment horizontal="center" vertical="center" wrapText="1"/>
    </xf>
    <xf numFmtId="0" fontId="15" fillId="11" borderId="16" xfId="0" applyFont="1" applyFill="1" applyBorder="1" applyAlignment="1">
      <alignment horizontal="center" vertical="center" wrapText="1"/>
    </xf>
    <xf numFmtId="0" fontId="15" fillId="11" borderId="27" xfId="0" applyFont="1" applyFill="1" applyBorder="1" applyAlignment="1">
      <alignment horizontal="center" vertical="center" wrapText="1"/>
    </xf>
    <xf numFmtId="0" fontId="15" fillId="11" borderId="25" xfId="0" applyFont="1" applyFill="1" applyBorder="1" applyAlignment="1">
      <alignment horizontal="center" vertical="center" wrapText="1"/>
    </xf>
    <xf numFmtId="0" fontId="1" fillId="11" borderId="26" xfId="0" applyFont="1" applyFill="1" applyBorder="1" applyAlignment="1">
      <alignment horizontal="center" wrapText="1"/>
    </xf>
    <xf numFmtId="0" fontId="27" fillId="0" borderId="0" xfId="4" applyFont="1" applyAlignment="1">
      <alignment wrapText="1"/>
    </xf>
    <xf numFmtId="0" fontId="11" fillId="0" borderId="0" xfId="0" applyFont="1" applyAlignment="1">
      <alignment wrapText="1"/>
    </xf>
    <xf numFmtId="0" fontId="15" fillId="11" borderId="55" xfId="0" applyFont="1" applyFill="1" applyBorder="1" applyAlignment="1">
      <alignment horizontal="center" vertical="center" wrapText="1"/>
    </xf>
    <xf numFmtId="0" fontId="15" fillId="11" borderId="77" xfId="0" applyFont="1" applyFill="1" applyBorder="1" applyAlignment="1">
      <alignment horizontal="center" vertical="center" wrapText="1"/>
    </xf>
    <xf numFmtId="0" fontId="23" fillId="0" borderId="0" xfId="4" applyFont="1" applyAlignment="1">
      <alignment horizontal="center"/>
    </xf>
    <xf numFmtId="0" fontId="15" fillId="11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11" borderId="4" xfId="0" applyFont="1" applyFill="1" applyBorder="1" applyAlignment="1"/>
    <xf numFmtId="0" fontId="1" fillId="11" borderId="5" xfId="0" applyFont="1" applyFill="1" applyBorder="1" applyAlignment="1"/>
    <xf numFmtId="0" fontId="15" fillId="11" borderId="3" xfId="4" applyFont="1" applyFill="1" applyBorder="1" applyAlignment="1">
      <alignment horizontal="center" vertical="center"/>
    </xf>
    <xf numFmtId="0" fontId="1" fillId="11" borderId="6" xfId="4" applyFont="1" applyFill="1" applyBorder="1" applyAlignment="1">
      <alignment horizontal="center"/>
    </xf>
    <xf numFmtId="0" fontId="15" fillId="11" borderId="4" xfId="4" applyFont="1" applyFill="1" applyBorder="1" applyAlignment="1">
      <alignment horizontal="center" vertical="center"/>
    </xf>
    <xf numFmtId="0" fontId="1" fillId="11" borderId="7" xfId="4" applyFont="1" applyFill="1" applyBorder="1" applyAlignment="1">
      <alignment horizontal="center"/>
    </xf>
    <xf numFmtId="0" fontId="15" fillId="11" borderId="5" xfId="4" applyFont="1" applyFill="1" applyBorder="1" applyAlignment="1">
      <alignment horizontal="center" vertical="center" wrapText="1"/>
    </xf>
    <xf numFmtId="0" fontId="1" fillId="11" borderId="8" xfId="4" applyFont="1" applyFill="1" applyBorder="1" applyAlignment="1">
      <alignment horizontal="center" wrapText="1"/>
    </xf>
    <xf numFmtId="0" fontId="15" fillId="11" borderId="4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52" fillId="0" borderId="0" xfId="0" applyFont="1" applyAlignment="1">
      <alignment horizont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00853F"/>
      <color rgb="FFF57B17"/>
      <color rgb="FFFF8205"/>
      <color rgb="FF0000FF"/>
      <color rgb="FFF68222"/>
      <color rgb="FFCC6600"/>
      <color rgb="FFF67B00"/>
      <color rgb="FFE27100"/>
      <color rgb="FFFA7D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838199</xdr:colOff>
      <xdr:row>67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67724" cy="109823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43979</xdr:colOff>
      <xdr:row>27</xdr:row>
      <xdr:rowOff>77931</xdr:rowOff>
    </xdr:from>
    <xdr:to>
      <xdr:col>14</xdr:col>
      <xdr:colOff>129886</xdr:colOff>
      <xdr:row>57</xdr:row>
      <xdr:rowOff>86591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79" y="6494317"/>
          <a:ext cx="8467907" cy="4944342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25976</xdr:colOff>
      <xdr:row>26</xdr:row>
      <xdr:rowOff>3903</xdr:rowOff>
    </xdr:from>
    <xdr:to>
      <xdr:col>14</xdr:col>
      <xdr:colOff>138545</xdr:colOff>
      <xdr:row>54</xdr:row>
      <xdr:rowOff>155864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76" y="6238448"/>
          <a:ext cx="8338705" cy="475859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36</xdr:row>
      <xdr:rowOff>35574</xdr:rowOff>
    </xdr:from>
    <xdr:to>
      <xdr:col>9</xdr:col>
      <xdr:colOff>685800</xdr:colOff>
      <xdr:row>64</xdr:row>
      <xdr:rowOff>133350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4" y="7312674"/>
          <a:ext cx="8391526" cy="463167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39</xdr:row>
      <xdr:rowOff>51327</xdr:rowOff>
    </xdr:from>
    <xdr:to>
      <xdr:col>9</xdr:col>
      <xdr:colOff>57150</xdr:colOff>
      <xdr:row>66</xdr:row>
      <xdr:rowOff>114299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4" y="7528452"/>
          <a:ext cx="8039101" cy="443494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138544</xdr:colOff>
      <xdr:row>2</xdr:row>
      <xdr:rowOff>83386</xdr:rowOff>
    </xdr:from>
    <xdr:to>
      <xdr:col>13</xdr:col>
      <xdr:colOff>25976</xdr:colOff>
      <xdr:row>28</xdr:row>
      <xdr:rowOff>121226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4" y="447068"/>
          <a:ext cx="8468591" cy="435006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96671</xdr:colOff>
      <xdr:row>2</xdr:row>
      <xdr:rowOff>28574</xdr:rowOff>
    </xdr:from>
    <xdr:to>
      <xdr:col>9</xdr:col>
      <xdr:colOff>38099</xdr:colOff>
      <xdr:row>32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671" y="390524"/>
          <a:ext cx="8561553" cy="448627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303069</xdr:colOff>
      <xdr:row>29</xdr:row>
      <xdr:rowOff>34635</xdr:rowOff>
    </xdr:from>
    <xdr:to>
      <xdr:col>8</xdr:col>
      <xdr:colOff>121227</xdr:colOff>
      <xdr:row>55</xdr:row>
      <xdr:rowOff>8659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9" y="7235535"/>
          <a:ext cx="7419108" cy="41840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77931</xdr:colOff>
      <xdr:row>29</xdr:row>
      <xdr:rowOff>121226</xdr:rowOff>
    </xdr:from>
    <xdr:to>
      <xdr:col>8</xdr:col>
      <xdr:colOff>1134340</xdr:colOff>
      <xdr:row>56</xdr:row>
      <xdr:rowOff>159327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931" y="7316931"/>
          <a:ext cx="8234795" cy="4445578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</xdr:colOff>
      <xdr:row>42</xdr:row>
      <xdr:rowOff>25977</xdr:rowOff>
    </xdr:from>
    <xdr:to>
      <xdr:col>8</xdr:col>
      <xdr:colOff>216477</xdr:colOff>
      <xdr:row>67</xdr:row>
      <xdr:rowOff>25977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77" y="7888432"/>
          <a:ext cx="8728364" cy="411306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8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5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http://www.siap.gob.mx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I29"/>
  <sheetViews>
    <sheetView showGridLines="0" tabSelected="1" view="pageBreakPreview" zoomScaleNormal="100" zoomScaleSheetLayoutView="100" workbookViewId="0">
      <selection activeCell="C16" sqref="C16"/>
    </sheetView>
  </sheetViews>
  <sheetFormatPr baseColWidth="10" defaultRowHeight="13.2" x14ac:dyDescent="0.25"/>
  <cols>
    <col min="1" max="11" width="12.6640625" customWidth="1"/>
  </cols>
  <sheetData>
    <row r="29" spans="9:9" x14ac:dyDescent="0.25">
      <c r="I29" s="12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2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1"/>
  <sheetViews>
    <sheetView showGridLines="0" view="pageBreakPreview" zoomScale="120" zoomScaleNormal="100" zoomScaleSheetLayoutView="120" workbookViewId="0"/>
  </sheetViews>
  <sheetFormatPr baseColWidth="10" defaultRowHeight="13.2" x14ac:dyDescent="0.25"/>
  <cols>
    <col min="1" max="1" width="1.6640625" customWidth="1"/>
    <col min="2" max="2" width="33.5546875" customWidth="1"/>
    <col min="3" max="6" width="7.6640625" customWidth="1"/>
    <col min="7" max="14" width="7.6640625" style="24" customWidth="1"/>
    <col min="15" max="15" width="3" style="81" customWidth="1"/>
  </cols>
  <sheetData>
    <row r="2" spans="2:16" ht="15.6" x14ac:dyDescent="0.3">
      <c r="B2" s="93" t="s">
        <v>467</v>
      </c>
      <c r="P2" s="108" t="s">
        <v>212</v>
      </c>
    </row>
    <row r="3" spans="2:16" ht="15.6" x14ac:dyDescent="0.3">
      <c r="B3" s="93" t="s">
        <v>132</v>
      </c>
    </row>
    <row r="4" spans="2:16" ht="15.6" x14ac:dyDescent="0.3">
      <c r="B4" s="93" t="s">
        <v>273</v>
      </c>
    </row>
    <row r="5" spans="2:16" ht="14.25" customHeight="1" x14ac:dyDescent="0.25"/>
    <row r="6" spans="2:16" s="27" customFormat="1" ht="30" customHeight="1" x14ac:dyDescent="0.25">
      <c r="B6" s="534" t="s">
        <v>246</v>
      </c>
      <c r="C6" s="534" t="s">
        <v>7</v>
      </c>
      <c r="D6" s="534" t="s">
        <v>8</v>
      </c>
      <c r="E6" s="534" t="s">
        <v>9</v>
      </c>
      <c r="F6" s="534" t="s">
        <v>10</v>
      </c>
      <c r="G6" s="534" t="s">
        <v>11</v>
      </c>
      <c r="H6" s="534" t="s">
        <v>12</v>
      </c>
      <c r="I6" s="534" t="s">
        <v>13</v>
      </c>
      <c r="J6" s="534" t="s">
        <v>14</v>
      </c>
      <c r="K6" s="534" t="s">
        <v>15</v>
      </c>
      <c r="L6" s="534" t="s">
        <v>16</v>
      </c>
      <c r="M6" s="534" t="s">
        <v>17</v>
      </c>
      <c r="N6" s="534" t="s">
        <v>18</v>
      </c>
      <c r="O6" s="22"/>
    </row>
    <row r="7" spans="2:16" s="27" customFormat="1" ht="9.9" customHeight="1" thickBot="1" x14ac:dyDescent="0.3">
      <c r="B7" s="565"/>
      <c r="C7" s="584"/>
      <c r="D7" s="565"/>
      <c r="E7" s="584"/>
      <c r="F7" s="584"/>
      <c r="G7" s="585"/>
      <c r="H7" s="585"/>
      <c r="I7" s="585"/>
      <c r="J7" s="585"/>
      <c r="K7" s="585"/>
      <c r="L7" s="585"/>
      <c r="M7" s="585"/>
      <c r="N7" s="585"/>
      <c r="O7" s="178"/>
    </row>
    <row r="8" spans="2:16" s="27" customFormat="1" ht="19.5" customHeight="1" x14ac:dyDescent="0.25">
      <c r="B8" s="512" t="s">
        <v>247</v>
      </c>
      <c r="C8" s="582"/>
      <c r="D8" s="583"/>
      <c r="E8" s="582"/>
      <c r="F8" s="582"/>
      <c r="G8" s="582"/>
      <c r="H8" s="582"/>
      <c r="I8" s="582"/>
      <c r="J8" s="582"/>
      <c r="K8" s="582"/>
      <c r="L8" s="582"/>
      <c r="M8" s="582"/>
      <c r="N8" s="582"/>
      <c r="O8" s="179"/>
    </row>
    <row r="9" spans="2:16" s="27" customFormat="1" ht="19.5" customHeight="1" x14ac:dyDescent="0.25">
      <c r="B9" s="380" t="s">
        <v>469</v>
      </c>
      <c r="C9" s="381">
        <v>8.1267999999999994</v>
      </c>
      <c r="D9" s="381">
        <v>8.1123999999999992</v>
      </c>
      <c r="E9" s="381">
        <v>8.0366999999999997</v>
      </c>
      <c r="F9" s="381">
        <v>8.0343999999999998</v>
      </c>
      <c r="G9" s="382">
        <v>8.1333000000000002</v>
      </c>
      <c r="H9" s="382">
        <v>8.1275999999999993</v>
      </c>
      <c r="I9" s="382">
        <v>8.1027000000000005</v>
      </c>
      <c r="J9" s="382">
        <v>8.1193000000000008</v>
      </c>
      <c r="K9" s="382">
        <v>8.1205999999999996</v>
      </c>
      <c r="L9" s="382"/>
      <c r="M9" s="382"/>
      <c r="N9" s="382"/>
      <c r="O9" s="180"/>
      <c r="P9" s="181"/>
    </row>
    <row r="10" spans="2:16" s="27" customFormat="1" ht="19.5" customHeight="1" x14ac:dyDescent="0.25">
      <c r="B10" s="510" t="s">
        <v>250</v>
      </c>
      <c r="C10" s="511">
        <v>15.909700000000001</v>
      </c>
      <c r="D10" s="511">
        <v>15.693300000000001</v>
      </c>
      <c r="E10" s="511">
        <v>15.648400000000001</v>
      </c>
      <c r="F10" s="511">
        <v>15.349500000000001</v>
      </c>
      <c r="G10" s="511">
        <v>14.8307</v>
      </c>
      <c r="H10" s="511">
        <v>14.4245</v>
      </c>
      <c r="I10" s="511">
        <v>15.103999999999999</v>
      </c>
      <c r="J10" s="511">
        <v>15.0352</v>
      </c>
      <c r="K10" s="511">
        <v>14.9206</v>
      </c>
      <c r="L10" s="511"/>
      <c r="M10" s="511"/>
      <c r="N10" s="511"/>
      <c r="O10" s="182"/>
      <c r="P10" s="181"/>
    </row>
    <row r="11" spans="2:16" s="27" customFormat="1" ht="19.5" customHeight="1" x14ac:dyDescent="0.25">
      <c r="B11" s="383" t="s">
        <v>470</v>
      </c>
      <c r="C11" s="381" t="s">
        <v>239</v>
      </c>
      <c r="D11" s="381" t="s">
        <v>239</v>
      </c>
      <c r="E11" s="381">
        <v>24.069400000000002</v>
      </c>
      <c r="F11" s="381">
        <v>24.037700000000001</v>
      </c>
      <c r="G11" s="382">
        <v>23.942799999999998</v>
      </c>
      <c r="H11" s="382">
        <v>23.308700000000002</v>
      </c>
      <c r="I11" s="382">
        <v>23.533799999999999</v>
      </c>
      <c r="J11" s="382">
        <v>23.3262</v>
      </c>
      <c r="K11" s="382">
        <v>23.6035</v>
      </c>
      <c r="L11" s="382"/>
      <c r="M11" s="382"/>
      <c r="N11" s="382"/>
      <c r="O11" s="180"/>
      <c r="P11" s="181"/>
    </row>
    <row r="12" spans="2:16" s="27" customFormat="1" ht="19.5" customHeight="1" x14ac:dyDescent="0.25">
      <c r="B12" s="512" t="s">
        <v>249</v>
      </c>
      <c r="C12" s="511"/>
      <c r="D12" s="511"/>
      <c r="E12" s="511"/>
      <c r="F12" s="511"/>
      <c r="G12" s="511"/>
      <c r="H12" s="511"/>
      <c r="I12" s="511"/>
      <c r="J12" s="511"/>
      <c r="K12" s="511"/>
      <c r="L12" s="511"/>
      <c r="M12" s="511"/>
      <c r="N12" s="511"/>
      <c r="O12" s="182"/>
      <c r="P12" s="181"/>
    </row>
    <row r="13" spans="2:16" s="27" customFormat="1" ht="20.399999999999999" x14ac:dyDescent="0.25">
      <c r="B13" s="383" t="s">
        <v>279</v>
      </c>
      <c r="C13" s="381">
        <v>11.637</v>
      </c>
      <c r="D13" s="381">
        <v>11.394399999999999</v>
      </c>
      <c r="E13" s="381">
        <v>11.883900000000001</v>
      </c>
      <c r="F13" s="381">
        <v>12.3314</v>
      </c>
      <c r="G13" s="382">
        <v>11.8269</v>
      </c>
      <c r="H13" s="382">
        <v>11.391299999999999</v>
      </c>
      <c r="I13" s="382">
        <v>11.521100000000001</v>
      </c>
      <c r="J13" s="382">
        <v>11.963699999999999</v>
      </c>
      <c r="K13" s="382">
        <v>11.2317</v>
      </c>
      <c r="L13" s="382"/>
      <c r="M13" s="382"/>
      <c r="N13" s="382"/>
      <c r="O13" s="180"/>
      <c r="P13" s="181"/>
    </row>
    <row r="14" spans="2:16" s="27" customFormat="1" ht="20.399999999999999" x14ac:dyDescent="0.25">
      <c r="B14" s="510" t="s">
        <v>280</v>
      </c>
      <c r="C14" s="511">
        <v>13.238</v>
      </c>
      <c r="D14" s="511">
        <v>13.331</v>
      </c>
      <c r="E14" s="511">
        <v>13.357200000000001</v>
      </c>
      <c r="F14" s="511">
        <v>13.3384</v>
      </c>
      <c r="G14" s="511">
        <v>13.363799999999999</v>
      </c>
      <c r="H14" s="511">
        <v>13.376899999999999</v>
      </c>
      <c r="I14" s="511">
        <v>13.398899999999999</v>
      </c>
      <c r="J14" s="511">
        <v>13.3863</v>
      </c>
      <c r="K14" s="511">
        <v>13.286199999999999</v>
      </c>
      <c r="L14" s="511"/>
      <c r="M14" s="511"/>
      <c r="N14" s="511"/>
      <c r="O14" s="182"/>
      <c r="P14" s="181"/>
    </row>
    <row r="15" spans="2:16" s="27" customFormat="1" ht="19.5" customHeight="1" x14ac:dyDescent="0.25">
      <c r="B15" s="384" t="s">
        <v>51</v>
      </c>
      <c r="C15" s="381"/>
      <c r="D15" s="381"/>
      <c r="E15" s="381"/>
      <c r="F15" s="381"/>
      <c r="G15" s="382"/>
      <c r="H15" s="382"/>
      <c r="I15" s="382"/>
      <c r="J15" s="382"/>
      <c r="K15" s="382"/>
      <c r="L15" s="382"/>
      <c r="M15" s="382"/>
      <c r="N15" s="382"/>
      <c r="O15" s="180"/>
      <c r="P15" s="181"/>
    </row>
    <row r="16" spans="2:16" s="27" customFormat="1" ht="19.5" customHeight="1" x14ac:dyDescent="0.25">
      <c r="B16" s="510" t="s">
        <v>281</v>
      </c>
      <c r="C16" s="511" t="s">
        <v>239</v>
      </c>
      <c r="D16" s="511" t="s">
        <v>239</v>
      </c>
      <c r="E16" s="511" t="s">
        <v>239</v>
      </c>
      <c r="F16" s="511" t="s">
        <v>239</v>
      </c>
      <c r="G16" s="511" t="s">
        <v>239</v>
      </c>
      <c r="H16" s="511" t="s">
        <v>239</v>
      </c>
      <c r="I16" s="511" t="s">
        <v>239</v>
      </c>
      <c r="J16" s="511" t="s">
        <v>239</v>
      </c>
      <c r="K16" s="511" t="s">
        <v>239</v>
      </c>
      <c r="L16" s="511"/>
      <c r="M16" s="511"/>
      <c r="N16" s="511"/>
      <c r="O16" s="182"/>
      <c r="P16" s="181"/>
    </row>
    <row r="17" spans="2:16" s="27" customFormat="1" ht="19.5" customHeight="1" x14ac:dyDescent="0.25">
      <c r="B17" s="380" t="s">
        <v>282</v>
      </c>
      <c r="C17" s="381">
        <v>13.2507</v>
      </c>
      <c r="D17" s="381">
        <v>13.2714</v>
      </c>
      <c r="E17" s="381">
        <v>13.279400000000001</v>
      </c>
      <c r="F17" s="381">
        <v>13.262700000000001</v>
      </c>
      <c r="G17" s="382">
        <v>13.2666</v>
      </c>
      <c r="H17" s="382">
        <v>13.2509</v>
      </c>
      <c r="I17" s="382">
        <v>13.255599999999999</v>
      </c>
      <c r="J17" s="382">
        <v>13.2536</v>
      </c>
      <c r="K17" s="382">
        <v>13.1157</v>
      </c>
      <c r="L17" s="382"/>
      <c r="M17" s="382"/>
      <c r="N17" s="382"/>
      <c r="O17" s="180"/>
      <c r="P17" s="181"/>
    </row>
    <row r="18" spans="2:16" s="27" customFormat="1" ht="20.399999999999999" x14ac:dyDescent="0.25">
      <c r="B18" s="510" t="s">
        <v>471</v>
      </c>
      <c r="C18" s="511">
        <v>13.195</v>
      </c>
      <c r="D18" s="511">
        <v>13.2028</v>
      </c>
      <c r="E18" s="511">
        <v>13.206300000000001</v>
      </c>
      <c r="F18" s="511">
        <v>13.218400000000001</v>
      </c>
      <c r="G18" s="511">
        <v>13.1957</v>
      </c>
      <c r="H18" s="511">
        <v>13.2019</v>
      </c>
      <c r="I18" s="511">
        <v>13.194699999999999</v>
      </c>
      <c r="J18" s="511">
        <v>13.196899999999999</v>
      </c>
      <c r="K18" s="511">
        <v>13.0687</v>
      </c>
      <c r="L18" s="511"/>
      <c r="M18" s="511"/>
      <c r="N18" s="511"/>
      <c r="O18" s="182"/>
      <c r="P18" s="181"/>
    </row>
    <row r="19" spans="2:16" s="27" customFormat="1" ht="20.399999999999999" x14ac:dyDescent="0.25">
      <c r="B19" s="380" t="s">
        <v>472</v>
      </c>
      <c r="C19" s="381">
        <v>13.1722</v>
      </c>
      <c r="D19" s="381">
        <v>13.1793</v>
      </c>
      <c r="E19" s="381">
        <v>13.192500000000001</v>
      </c>
      <c r="F19" s="381">
        <v>13.1828</v>
      </c>
      <c r="G19" s="382">
        <v>13.179600000000001</v>
      </c>
      <c r="H19" s="382">
        <v>13.1783</v>
      </c>
      <c r="I19" s="382">
        <v>13.183400000000001</v>
      </c>
      <c r="J19" s="382">
        <v>13.182600000000001</v>
      </c>
      <c r="K19" s="382">
        <v>13.1797</v>
      </c>
      <c r="L19" s="382"/>
      <c r="M19" s="382"/>
      <c r="N19" s="382"/>
      <c r="O19" s="180"/>
      <c r="P19" s="181"/>
    </row>
    <row r="20" spans="2:16" s="27" customFormat="1" ht="19.5" customHeight="1" x14ac:dyDescent="0.25">
      <c r="B20" s="510" t="s">
        <v>473</v>
      </c>
      <c r="C20" s="511">
        <v>13.198</v>
      </c>
      <c r="D20" s="511">
        <v>13.214</v>
      </c>
      <c r="E20" s="511">
        <v>13.204800000000001</v>
      </c>
      <c r="F20" s="511">
        <v>13.204000000000001</v>
      </c>
      <c r="G20" s="511">
        <v>13.232900000000001</v>
      </c>
      <c r="H20" s="511">
        <v>13.220499999999999</v>
      </c>
      <c r="I20" s="511">
        <v>13.1966</v>
      </c>
      <c r="J20" s="511">
        <v>13.194900000000001</v>
      </c>
      <c r="K20" s="511">
        <v>13.1922</v>
      </c>
      <c r="L20" s="511"/>
      <c r="M20" s="511"/>
      <c r="N20" s="511"/>
      <c r="O20" s="182"/>
      <c r="P20" s="181"/>
    </row>
    <row r="21" spans="2:16" s="27" customFormat="1" ht="19.5" customHeight="1" x14ac:dyDescent="0.25">
      <c r="B21" s="384" t="s">
        <v>263</v>
      </c>
      <c r="C21" s="381"/>
      <c r="D21" s="381"/>
      <c r="E21" s="381"/>
      <c r="F21" s="381"/>
      <c r="G21" s="382"/>
      <c r="H21" s="382"/>
      <c r="I21" s="382"/>
      <c r="J21" s="382"/>
      <c r="K21" s="382"/>
      <c r="L21" s="382"/>
      <c r="M21" s="382"/>
      <c r="N21" s="382"/>
      <c r="O21" s="180"/>
      <c r="P21" s="181"/>
    </row>
    <row r="22" spans="2:16" s="27" customFormat="1" ht="20.399999999999999" x14ac:dyDescent="0.25">
      <c r="B22" s="510" t="s">
        <v>284</v>
      </c>
      <c r="C22" s="511">
        <v>14.0769</v>
      </c>
      <c r="D22" s="511">
        <v>14.052899999999999</v>
      </c>
      <c r="E22" s="511">
        <v>14.043799999999999</v>
      </c>
      <c r="F22" s="511">
        <v>14.0436</v>
      </c>
      <c r="G22" s="511">
        <v>14.041499999999999</v>
      </c>
      <c r="H22" s="511">
        <v>14.0564</v>
      </c>
      <c r="I22" s="511">
        <v>14.030200000000001</v>
      </c>
      <c r="J22" s="511">
        <v>14.0007</v>
      </c>
      <c r="K22" s="511">
        <v>13.985099999999999</v>
      </c>
      <c r="L22" s="511"/>
      <c r="M22" s="511"/>
      <c r="N22" s="511"/>
      <c r="O22" s="182"/>
      <c r="P22" s="181"/>
    </row>
    <row r="23" spans="2:16" s="27" customFormat="1" ht="20.399999999999999" x14ac:dyDescent="0.25">
      <c r="B23" s="380" t="s">
        <v>285</v>
      </c>
      <c r="C23" s="381">
        <v>14.0905</v>
      </c>
      <c r="D23" s="381">
        <v>14.0771</v>
      </c>
      <c r="E23" s="381">
        <v>14.069000000000001</v>
      </c>
      <c r="F23" s="381">
        <v>14.077500000000001</v>
      </c>
      <c r="G23" s="382">
        <v>14.0595</v>
      </c>
      <c r="H23" s="382">
        <v>14.0527</v>
      </c>
      <c r="I23" s="382">
        <v>14.0372</v>
      </c>
      <c r="J23" s="382">
        <v>13.995799999999999</v>
      </c>
      <c r="K23" s="382">
        <v>13.983000000000001</v>
      </c>
      <c r="L23" s="382"/>
      <c r="M23" s="382"/>
      <c r="N23" s="382"/>
      <c r="O23" s="180"/>
      <c r="P23" s="181"/>
    </row>
    <row r="24" spans="2:16" s="27" customFormat="1" ht="20.399999999999999" x14ac:dyDescent="0.25">
      <c r="B24" s="510" t="s">
        <v>474</v>
      </c>
      <c r="C24" s="511">
        <v>14.0807</v>
      </c>
      <c r="D24" s="511">
        <v>14.086600000000001</v>
      </c>
      <c r="E24" s="511">
        <v>14.066599999999999</v>
      </c>
      <c r="F24" s="511">
        <v>14.079599999999999</v>
      </c>
      <c r="G24" s="511">
        <v>14.0657</v>
      </c>
      <c r="H24" s="511">
        <v>14.0543</v>
      </c>
      <c r="I24" s="511">
        <v>14.0358</v>
      </c>
      <c r="J24" s="511">
        <v>13.9946</v>
      </c>
      <c r="K24" s="511">
        <v>13.981299999999999</v>
      </c>
      <c r="L24" s="511"/>
      <c r="M24" s="511"/>
      <c r="N24" s="511"/>
      <c r="O24" s="182"/>
      <c r="P24" s="181"/>
    </row>
    <row r="25" spans="2:16" s="27" customFormat="1" ht="20.399999999999999" x14ac:dyDescent="0.25">
      <c r="B25" s="383" t="s">
        <v>286</v>
      </c>
      <c r="C25" s="381">
        <v>15.462400000000001</v>
      </c>
      <c r="D25" s="381">
        <v>15.456200000000001</v>
      </c>
      <c r="E25" s="381">
        <v>15.4819</v>
      </c>
      <c r="F25" s="381">
        <v>15.4544</v>
      </c>
      <c r="G25" s="382">
        <v>15.465999999999999</v>
      </c>
      <c r="H25" s="382">
        <v>15.423999999999999</v>
      </c>
      <c r="I25" s="382">
        <v>15.4666</v>
      </c>
      <c r="J25" s="382">
        <v>15.4337</v>
      </c>
      <c r="K25" s="382">
        <v>15.4049</v>
      </c>
      <c r="L25" s="382"/>
      <c r="M25" s="382"/>
      <c r="N25" s="382"/>
      <c r="O25" s="180"/>
      <c r="P25" s="181"/>
    </row>
    <row r="26" spans="2:16" s="27" customFormat="1" ht="19.5" customHeight="1" x14ac:dyDescent="0.25">
      <c r="B26" s="510" t="s">
        <v>287</v>
      </c>
      <c r="C26" s="511">
        <v>11.587899999999999</v>
      </c>
      <c r="D26" s="511">
        <v>11.743499999999999</v>
      </c>
      <c r="E26" s="511">
        <v>11.5875</v>
      </c>
      <c r="F26" s="511">
        <v>11.499599999999999</v>
      </c>
      <c r="G26" s="511">
        <v>11.5808</v>
      </c>
      <c r="H26" s="511">
        <v>11.4871</v>
      </c>
      <c r="I26" s="511">
        <v>11.319100000000001</v>
      </c>
      <c r="J26" s="511">
        <v>11.308999999999999</v>
      </c>
      <c r="K26" s="511">
        <v>11.3635</v>
      </c>
      <c r="L26" s="511"/>
      <c r="M26" s="511"/>
      <c r="N26" s="511"/>
      <c r="O26" s="182"/>
      <c r="P26" s="181"/>
    </row>
    <row r="27" spans="2:16" s="27" customFormat="1" ht="20.399999999999999" x14ac:dyDescent="0.25">
      <c r="B27" s="380" t="s">
        <v>283</v>
      </c>
      <c r="C27" s="381">
        <v>14.0528</v>
      </c>
      <c r="D27" s="381">
        <v>13.9841</v>
      </c>
      <c r="E27" s="381">
        <v>14.0306</v>
      </c>
      <c r="F27" s="381">
        <v>14.0307</v>
      </c>
      <c r="G27" s="382">
        <v>14.026999999999999</v>
      </c>
      <c r="H27" s="382">
        <v>14.0068</v>
      </c>
      <c r="I27" s="382">
        <v>14.027100000000001</v>
      </c>
      <c r="J27" s="382">
        <v>14.028700000000001</v>
      </c>
      <c r="K27" s="382">
        <v>14.0329</v>
      </c>
      <c r="L27" s="382"/>
      <c r="M27" s="382"/>
      <c r="N27" s="382"/>
      <c r="O27" s="180"/>
      <c r="P27" s="181"/>
    </row>
    <row r="28" spans="2:16" s="27" customFormat="1" ht="19.5" customHeight="1" x14ac:dyDescent="0.25">
      <c r="B28" s="510" t="s">
        <v>473</v>
      </c>
      <c r="C28" s="511">
        <v>14.0594</v>
      </c>
      <c r="D28" s="511">
        <v>13.988200000000001</v>
      </c>
      <c r="E28" s="511">
        <v>14.0326</v>
      </c>
      <c r="F28" s="511">
        <v>14.0365</v>
      </c>
      <c r="G28" s="511">
        <v>14.0314</v>
      </c>
      <c r="H28" s="511">
        <v>13.9999</v>
      </c>
      <c r="I28" s="511">
        <v>14.022399999999999</v>
      </c>
      <c r="J28" s="511">
        <v>14.015700000000001</v>
      </c>
      <c r="K28" s="511">
        <v>14.0312</v>
      </c>
      <c r="L28" s="511"/>
      <c r="M28" s="511"/>
      <c r="N28" s="511"/>
      <c r="O28" s="182"/>
      <c r="P28" s="181"/>
    </row>
    <row r="29" spans="2:16" s="27" customFormat="1" ht="19.5" customHeight="1" x14ac:dyDescent="0.25">
      <c r="B29" s="380" t="s">
        <v>288</v>
      </c>
      <c r="C29" s="381">
        <v>14.0724</v>
      </c>
      <c r="D29" s="381">
        <v>13.984400000000001</v>
      </c>
      <c r="E29" s="381">
        <v>14.025600000000001</v>
      </c>
      <c r="F29" s="381">
        <v>14.0443</v>
      </c>
      <c r="G29" s="382">
        <v>14.032400000000001</v>
      </c>
      <c r="H29" s="382">
        <v>14.004799999999999</v>
      </c>
      <c r="I29" s="382">
        <v>14.0593</v>
      </c>
      <c r="J29" s="382">
        <v>14.0589</v>
      </c>
      <c r="K29" s="382">
        <v>14.0663</v>
      </c>
      <c r="L29" s="382"/>
      <c r="M29" s="382"/>
      <c r="N29" s="382"/>
      <c r="O29" s="180"/>
      <c r="P29" s="181"/>
    </row>
    <row r="30" spans="2:16" s="27" customFormat="1" ht="19.5" customHeight="1" x14ac:dyDescent="0.25">
      <c r="B30" s="510" t="s">
        <v>289</v>
      </c>
      <c r="C30" s="511">
        <v>15.362399999999999</v>
      </c>
      <c r="D30" s="511">
        <v>15.4384</v>
      </c>
      <c r="E30" s="511">
        <v>15.4785</v>
      </c>
      <c r="F30" s="511">
        <v>15.4841</v>
      </c>
      <c r="G30" s="511">
        <v>15.454800000000001</v>
      </c>
      <c r="H30" s="511">
        <v>15.4696</v>
      </c>
      <c r="I30" s="511">
        <v>15.4565</v>
      </c>
      <c r="J30" s="511">
        <v>15.436999999999999</v>
      </c>
      <c r="K30" s="511">
        <v>15.4781</v>
      </c>
      <c r="L30" s="511"/>
      <c r="M30" s="511"/>
      <c r="N30" s="511"/>
      <c r="O30" s="182"/>
      <c r="P30" s="181"/>
    </row>
    <row r="31" spans="2:16" s="27" customFormat="1" ht="19.5" customHeight="1" x14ac:dyDescent="0.25">
      <c r="B31" s="380" t="s">
        <v>475</v>
      </c>
      <c r="C31" s="381">
        <v>13.5396</v>
      </c>
      <c r="D31" s="381">
        <v>13.541700000000001</v>
      </c>
      <c r="E31" s="381">
        <v>13.400700000000001</v>
      </c>
      <c r="F31" s="381">
        <v>13.5168</v>
      </c>
      <c r="G31" s="382">
        <v>13.426299999999999</v>
      </c>
      <c r="H31" s="382">
        <v>13.2034</v>
      </c>
      <c r="I31" s="382">
        <v>13.3889</v>
      </c>
      <c r="J31" s="382">
        <v>13.5128</v>
      </c>
      <c r="K31" s="382">
        <v>13.5572</v>
      </c>
      <c r="L31" s="382"/>
      <c r="M31" s="382"/>
      <c r="N31" s="382"/>
      <c r="O31" s="180"/>
      <c r="P31" s="181"/>
    </row>
    <row r="32" spans="2:16" s="27" customFormat="1" ht="19.5" customHeight="1" x14ac:dyDescent="0.25">
      <c r="B32" s="510" t="s">
        <v>476</v>
      </c>
      <c r="C32" s="511">
        <v>13.5343</v>
      </c>
      <c r="D32" s="511">
        <v>13.5442</v>
      </c>
      <c r="E32" s="511">
        <v>13.398099999999999</v>
      </c>
      <c r="F32" s="511">
        <v>13.5357</v>
      </c>
      <c r="G32" s="511">
        <v>13.4458</v>
      </c>
      <c r="H32" s="511">
        <v>13.2102</v>
      </c>
      <c r="I32" s="511">
        <v>13.3643</v>
      </c>
      <c r="J32" s="511">
        <v>13.5199</v>
      </c>
      <c r="K32" s="511">
        <v>13.5557</v>
      </c>
      <c r="L32" s="511"/>
      <c r="M32" s="511"/>
      <c r="N32" s="511"/>
      <c r="O32" s="182"/>
      <c r="P32" s="181"/>
    </row>
    <row r="33" spans="2:16" s="27" customFormat="1" ht="19.5" customHeight="1" x14ac:dyDescent="0.25">
      <c r="B33" s="380" t="s">
        <v>291</v>
      </c>
      <c r="C33" s="381">
        <v>13.946199999999999</v>
      </c>
      <c r="D33" s="381">
        <v>14.041</v>
      </c>
      <c r="E33" s="381">
        <v>14.122</v>
      </c>
      <c r="F33" s="381">
        <v>14.060499999999999</v>
      </c>
      <c r="G33" s="382">
        <v>14.116199999999999</v>
      </c>
      <c r="H33" s="382">
        <v>13.952999999999999</v>
      </c>
      <c r="I33" s="382">
        <v>13.872400000000001</v>
      </c>
      <c r="J33" s="382">
        <v>13.0914</v>
      </c>
      <c r="K33" s="382">
        <v>13.175800000000001</v>
      </c>
      <c r="L33" s="382"/>
      <c r="M33" s="382"/>
      <c r="N33" s="382"/>
      <c r="O33" s="180"/>
      <c r="P33" s="181"/>
    </row>
    <row r="34" spans="2:16" s="27" customFormat="1" ht="19.5" customHeight="1" x14ac:dyDescent="0.25">
      <c r="B34" s="510" t="s">
        <v>292</v>
      </c>
      <c r="C34" s="511">
        <v>13.954700000000001</v>
      </c>
      <c r="D34" s="511">
        <v>14.059799999999999</v>
      </c>
      <c r="E34" s="511">
        <v>14.1265</v>
      </c>
      <c r="F34" s="511">
        <v>14.0426</v>
      </c>
      <c r="G34" s="511">
        <v>14.1188</v>
      </c>
      <c r="H34" s="511">
        <v>13.9565</v>
      </c>
      <c r="I34" s="511">
        <v>13.866899999999999</v>
      </c>
      <c r="J34" s="511">
        <v>13.0367</v>
      </c>
      <c r="K34" s="511">
        <v>13.161899999999999</v>
      </c>
      <c r="L34" s="511"/>
      <c r="M34" s="511"/>
      <c r="N34" s="511"/>
      <c r="O34" s="182"/>
      <c r="P34" s="181"/>
    </row>
    <row r="35" spans="2:16" s="27" customFormat="1" ht="19.5" customHeight="1" x14ac:dyDescent="0.25">
      <c r="B35" s="384" t="s">
        <v>248</v>
      </c>
      <c r="C35" s="382"/>
      <c r="D35" s="382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180"/>
      <c r="P35" s="181"/>
    </row>
    <row r="36" spans="2:16" s="27" customFormat="1" ht="19.5" customHeight="1" x14ac:dyDescent="0.25">
      <c r="B36" s="510" t="s">
        <v>251</v>
      </c>
      <c r="C36" s="511">
        <v>46.4133</v>
      </c>
      <c r="D36" s="511">
        <v>45.938800000000001</v>
      </c>
      <c r="E36" s="511">
        <v>45.7834</v>
      </c>
      <c r="F36" s="511">
        <v>46.229100000000003</v>
      </c>
      <c r="G36" s="511">
        <v>46.548900000000003</v>
      </c>
      <c r="H36" s="511">
        <v>45.795999999999999</v>
      </c>
      <c r="I36" s="511">
        <v>45.575800000000001</v>
      </c>
      <c r="J36" s="511">
        <v>44.987900000000003</v>
      </c>
      <c r="K36" s="511">
        <v>44.869199999999999</v>
      </c>
      <c r="L36" s="511"/>
      <c r="M36" s="511"/>
      <c r="N36" s="511"/>
      <c r="O36" s="180"/>
      <c r="P36" s="181"/>
    </row>
    <row r="37" spans="2:16" s="27" customFormat="1" ht="19.5" customHeight="1" x14ac:dyDescent="0.25">
      <c r="B37" s="385" t="s">
        <v>293</v>
      </c>
      <c r="C37" s="382">
        <v>162.8023</v>
      </c>
      <c r="D37" s="382">
        <v>167.0797</v>
      </c>
      <c r="E37" s="382">
        <v>165.3903</v>
      </c>
      <c r="F37" s="382">
        <v>162.89519999999999</v>
      </c>
      <c r="G37" s="382">
        <v>164.32910000000001</v>
      </c>
      <c r="H37" s="382">
        <v>163.2988</v>
      </c>
      <c r="I37" s="382">
        <v>162.3672</v>
      </c>
      <c r="J37" s="382">
        <v>161.48419999999999</v>
      </c>
      <c r="K37" s="382">
        <v>160.62520000000001</v>
      </c>
      <c r="L37" s="382"/>
      <c r="M37" s="382"/>
      <c r="N37" s="382"/>
      <c r="O37" s="180"/>
      <c r="P37" s="181"/>
    </row>
    <row r="38" spans="2:16" s="27" customFormat="1" ht="19.5" customHeight="1" x14ac:dyDescent="0.25">
      <c r="B38" s="510" t="s">
        <v>294</v>
      </c>
      <c r="C38" s="511">
        <v>51.206099999999999</v>
      </c>
      <c r="D38" s="511">
        <v>51.709499999999998</v>
      </c>
      <c r="E38" s="511">
        <v>51.852899999999998</v>
      </c>
      <c r="F38" s="511">
        <v>50.791200000000003</v>
      </c>
      <c r="G38" s="511">
        <v>50.960900000000002</v>
      </c>
      <c r="H38" s="511">
        <v>50.866599999999998</v>
      </c>
      <c r="I38" s="511">
        <v>50.5627</v>
      </c>
      <c r="J38" s="511">
        <v>50.156500000000001</v>
      </c>
      <c r="K38" s="511">
        <v>49.822000000000003</v>
      </c>
      <c r="L38" s="511"/>
      <c r="M38" s="511"/>
      <c r="N38" s="511"/>
      <c r="O38" s="180"/>
      <c r="P38" s="181"/>
    </row>
    <row r="39" spans="2:16" s="27" customFormat="1" ht="19.5" customHeight="1" x14ac:dyDescent="0.25">
      <c r="B39" s="380" t="s">
        <v>295</v>
      </c>
      <c r="C39" s="381">
        <v>182.47630000000001</v>
      </c>
      <c r="D39" s="381">
        <v>186.4016</v>
      </c>
      <c r="E39" s="381">
        <v>186.45429999999999</v>
      </c>
      <c r="F39" s="381">
        <v>182.50069999999999</v>
      </c>
      <c r="G39" s="382">
        <v>181.29759999999999</v>
      </c>
      <c r="H39" s="382">
        <v>185.49090000000001</v>
      </c>
      <c r="I39" s="382">
        <v>186.77099999999999</v>
      </c>
      <c r="J39" s="382">
        <v>186.8382</v>
      </c>
      <c r="K39" s="382">
        <v>186.10329999999999</v>
      </c>
      <c r="L39" s="382"/>
      <c r="M39" s="382"/>
      <c r="N39" s="382"/>
      <c r="O39" s="180"/>
      <c r="P39" s="181"/>
    </row>
    <row r="40" spans="2:16" s="27" customFormat="1" ht="19.5" customHeight="1" x14ac:dyDescent="0.25">
      <c r="B40" s="510" t="s">
        <v>296</v>
      </c>
      <c r="C40" s="511">
        <v>36.928100000000001</v>
      </c>
      <c r="D40" s="511">
        <v>37.0274</v>
      </c>
      <c r="E40" s="511">
        <v>36.435499999999998</v>
      </c>
      <c r="F40" s="511">
        <v>36.559600000000003</v>
      </c>
      <c r="G40" s="511">
        <v>37.1113</v>
      </c>
      <c r="H40" s="511">
        <v>36.103900000000003</v>
      </c>
      <c r="I40" s="511">
        <v>35.715499999999999</v>
      </c>
      <c r="J40" s="511">
        <v>35.730699999999999</v>
      </c>
      <c r="K40" s="511">
        <v>35.741599999999998</v>
      </c>
      <c r="L40" s="511"/>
      <c r="M40" s="511"/>
      <c r="N40" s="511"/>
      <c r="O40" s="182"/>
      <c r="P40" s="181"/>
    </row>
    <row r="41" spans="2:16" s="27" customFormat="1" ht="19.5" customHeight="1" x14ac:dyDescent="0.25">
      <c r="B41" s="380" t="s">
        <v>297</v>
      </c>
      <c r="C41" s="381">
        <v>99.156499999999994</v>
      </c>
      <c r="D41" s="381">
        <v>99.853999999999999</v>
      </c>
      <c r="E41" s="381">
        <v>99.349299999999999</v>
      </c>
      <c r="F41" s="381">
        <v>100.6187</v>
      </c>
      <c r="G41" s="382">
        <v>101.35039999999999</v>
      </c>
      <c r="H41" s="382">
        <v>101.792</v>
      </c>
      <c r="I41" s="382">
        <v>101.8749</v>
      </c>
      <c r="J41" s="382">
        <v>101.7924</v>
      </c>
      <c r="K41" s="382">
        <v>101.7043</v>
      </c>
      <c r="L41" s="382"/>
      <c r="M41" s="382"/>
      <c r="N41" s="382"/>
      <c r="O41" s="180"/>
      <c r="P41" s="181"/>
    </row>
    <row r="42" spans="2:16" s="27" customFormat="1" ht="19.5" customHeight="1" x14ac:dyDescent="0.25">
      <c r="B42" s="510" t="s">
        <v>298</v>
      </c>
      <c r="C42" s="511">
        <v>91.232699999999994</v>
      </c>
      <c r="D42" s="511">
        <v>91.748400000000004</v>
      </c>
      <c r="E42" s="511">
        <v>92.409000000000006</v>
      </c>
      <c r="F42" s="511">
        <v>92.912199999999999</v>
      </c>
      <c r="G42" s="511">
        <v>93.7821</v>
      </c>
      <c r="H42" s="511">
        <v>93.281700000000001</v>
      </c>
      <c r="I42" s="511">
        <v>93.185000000000002</v>
      </c>
      <c r="J42" s="511">
        <v>93.662899999999993</v>
      </c>
      <c r="K42" s="511">
        <v>93.7423</v>
      </c>
      <c r="L42" s="511"/>
      <c r="M42" s="511"/>
      <c r="N42" s="511"/>
      <c r="O42" s="182"/>
      <c r="P42" s="181"/>
    </row>
    <row r="43" spans="2:16" s="27" customFormat="1" ht="19.5" customHeight="1" x14ac:dyDescent="0.25">
      <c r="B43" s="380" t="s">
        <v>477</v>
      </c>
      <c r="C43" s="381" t="s">
        <v>239</v>
      </c>
      <c r="D43" s="381">
        <v>160.5667</v>
      </c>
      <c r="E43" s="381">
        <v>135.5</v>
      </c>
      <c r="F43" s="381">
        <v>159.94999999999999</v>
      </c>
      <c r="G43" s="382">
        <v>156</v>
      </c>
      <c r="H43" s="382">
        <v>157.0333</v>
      </c>
      <c r="I43" s="382">
        <v>175.16</v>
      </c>
      <c r="J43" s="382">
        <v>156.53749999999999</v>
      </c>
      <c r="K43" s="382">
        <v>150.33000000000001</v>
      </c>
      <c r="L43" s="382"/>
      <c r="M43" s="382"/>
      <c r="N43" s="382"/>
      <c r="O43" s="180"/>
      <c r="P43" s="181"/>
    </row>
    <row r="44" spans="2:16" s="27" customFormat="1" ht="19.5" customHeight="1" x14ac:dyDescent="0.25">
      <c r="B44" s="510" t="s">
        <v>478</v>
      </c>
      <c r="C44" s="511" t="s">
        <v>239</v>
      </c>
      <c r="D44" s="511">
        <v>38.65</v>
      </c>
      <c r="E44" s="511">
        <v>37</v>
      </c>
      <c r="F44" s="511">
        <v>38.299999999999997</v>
      </c>
      <c r="G44" s="511">
        <v>38.9</v>
      </c>
      <c r="H44" s="511">
        <v>38.1053</v>
      </c>
      <c r="I44" s="511">
        <v>38.411999999999999</v>
      </c>
      <c r="J44" s="511">
        <v>38.332799999999999</v>
      </c>
      <c r="K44" s="511">
        <v>38.2301</v>
      </c>
      <c r="L44" s="511"/>
      <c r="M44" s="511"/>
      <c r="N44" s="511"/>
      <c r="O44" s="182"/>
      <c r="P44" s="181"/>
    </row>
    <row r="45" spans="2:16" s="27" customFormat="1" ht="20.399999999999999" x14ac:dyDescent="0.25">
      <c r="B45" s="380" t="s">
        <v>299</v>
      </c>
      <c r="C45" s="381">
        <v>173.80940000000001</v>
      </c>
      <c r="D45" s="381">
        <v>173.17689999999999</v>
      </c>
      <c r="E45" s="381">
        <v>174.88319999999999</v>
      </c>
      <c r="F45" s="381">
        <v>170.43109999999999</v>
      </c>
      <c r="G45" s="382">
        <v>175.60890000000001</v>
      </c>
      <c r="H45" s="382">
        <v>180.846</v>
      </c>
      <c r="I45" s="382">
        <v>179.01920000000001</v>
      </c>
      <c r="J45" s="382">
        <v>176.9684</v>
      </c>
      <c r="K45" s="382">
        <v>176.44210000000001</v>
      </c>
      <c r="L45" s="382"/>
      <c r="M45" s="382"/>
      <c r="N45" s="382"/>
      <c r="O45" s="180"/>
      <c r="P45" s="181"/>
    </row>
    <row r="46" spans="2:16" s="27" customFormat="1" ht="20.399999999999999" x14ac:dyDescent="0.25">
      <c r="B46" s="510" t="s">
        <v>300</v>
      </c>
      <c r="C46" s="511">
        <v>44.614400000000003</v>
      </c>
      <c r="D46" s="511">
        <v>43.653599999999997</v>
      </c>
      <c r="E46" s="511">
        <v>44.734299999999998</v>
      </c>
      <c r="F46" s="511">
        <v>45.229799999999997</v>
      </c>
      <c r="G46" s="511">
        <v>45.818300000000001</v>
      </c>
      <c r="H46" s="511">
        <v>45.5197</v>
      </c>
      <c r="I46" s="511">
        <v>46.022100000000002</v>
      </c>
      <c r="J46" s="511">
        <v>46.020200000000003</v>
      </c>
      <c r="K46" s="511">
        <v>45.612900000000003</v>
      </c>
      <c r="L46" s="511"/>
      <c r="M46" s="511"/>
      <c r="N46" s="511"/>
      <c r="O46" s="182"/>
      <c r="P46" s="181"/>
    </row>
    <row r="47" spans="2:16" s="27" customFormat="1" ht="21" thickBot="1" x14ac:dyDescent="0.3">
      <c r="B47" s="586" t="s">
        <v>301</v>
      </c>
      <c r="C47" s="587">
        <v>34.256100000000004</v>
      </c>
      <c r="D47" s="587">
        <v>33.569499999999998</v>
      </c>
      <c r="E47" s="587">
        <v>35.6997</v>
      </c>
      <c r="F47" s="587">
        <v>35.152700000000003</v>
      </c>
      <c r="G47" s="587">
        <v>35.32</v>
      </c>
      <c r="H47" s="587">
        <v>36.270899999999997</v>
      </c>
      <c r="I47" s="587">
        <v>36.596800000000002</v>
      </c>
      <c r="J47" s="587">
        <v>36.638300000000001</v>
      </c>
      <c r="K47" s="588">
        <v>36.499099999999999</v>
      </c>
      <c r="L47" s="587"/>
      <c r="M47" s="587"/>
      <c r="N47" s="588"/>
      <c r="O47" s="180"/>
      <c r="P47" s="181"/>
    </row>
    <row r="48" spans="2:16" ht="4.5" customHeight="1" x14ac:dyDescent="0.25">
      <c r="B48" s="101"/>
    </row>
    <row r="49" spans="2:2" ht="12" customHeight="1" x14ac:dyDescent="0.25">
      <c r="B49" s="95" t="s">
        <v>400</v>
      </c>
    </row>
    <row r="50" spans="2:2" x14ac:dyDescent="0.25">
      <c r="B50" s="95" t="s">
        <v>401</v>
      </c>
    </row>
    <row r="51" spans="2:2" x14ac:dyDescent="0.25">
      <c r="B51" s="14" t="s">
        <v>402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43"/>
  <sheetViews>
    <sheetView showGridLines="0" view="pageBreakPreview" zoomScale="120" zoomScaleNormal="100" zoomScaleSheetLayoutView="120" workbookViewId="0">
      <pane xSplit="2" ySplit="8" topLeftCell="N23" activePane="bottomRight" state="frozen"/>
      <selection pane="topRight" activeCell="C1" sqref="C1"/>
      <selection pane="bottomLeft" activeCell="A9" sqref="A9"/>
      <selection pane="bottomRight" activeCell="U2" sqref="U2"/>
    </sheetView>
  </sheetViews>
  <sheetFormatPr baseColWidth="10" defaultColWidth="11.44140625" defaultRowHeight="13.2" x14ac:dyDescent="0.25"/>
  <cols>
    <col min="1" max="1" width="1.6640625" style="29" customWidth="1"/>
    <col min="2" max="2" width="17.6640625" style="29" customWidth="1"/>
    <col min="3" max="3" width="12.88671875" style="29" bestFit="1" customWidth="1"/>
    <col min="4" max="4" width="17.109375" style="29" customWidth="1"/>
    <col min="5" max="5" width="14.5546875" style="29" customWidth="1"/>
    <col min="6" max="6" width="15.6640625" style="29" bestFit="1" customWidth="1"/>
    <col min="7" max="7" width="13.88671875" style="29" customWidth="1"/>
    <col min="8" max="8" width="12.109375" style="29" bestFit="1" customWidth="1"/>
    <col min="9" max="9" width="11.6640625" style="29" customWidth="1"/>
    <col min="10" max="10" width="12" style="29" customWidth="1"/>
    <col min="11" max="11" width="2.33203125" style="318" customWidth="1"/>
    <col min="12" max="12" width="2.5546875" style="318" customWidth="1"/>
    <col min="13" max="13" width="17.5546875" style="29" customWidth="1"/>
    <col min="14" max="19" width="16.6640625" style="29" customWidth="1"/>
    <col min="20" max="20" width="2.88671875" style="29" customWidth="1"/>
    <col min="21" max="16384" width="11.44140625" style="29"/>
  </cols>
  <sheetData>
    <row r="2" spans="1:22" ht="15.6" x14ac:dyDescent="0.3">
      <c r="B2" s="342" t="s">
        <v>480</v>
      </c>
      <c r="M2" s="342" t="s">
        <v>480</v>
      </c>
      <c r="U2" s="106" t="s">
        <v>212</v>
      </c>
    </row>
    <row r="3" spans="1:22" ht="15.6" x14ac:dyDescent="0.3">
      <c r="B3" s="342" t="s">
        <v>308</v>
      </c>
      <c r="M3" s="342" t="s">
        <v>308</v>
      </c>
      <c r="U3" s="84"/>
    </row>
    <row r="4" spans="1:22" ht="18" customHeight="1" thickBot="1" x14ac:dyDescent="0.3">
      <c r="C4" s="40"/>
      <c r="D4" s="40"/>
      <c r="E4" s="40"/>
      <c r="F4" s="40"/>
      <c r="G4" s="40"/>
      <c r="H4" s="40"/>
      <c r="I4" s="40"/>
      <c r="J4" s="340" t="s">
        <v>236</v>
      </c>
      <c r="K4" s="339"/>
      <c r="L4" s="339"/>
      <c r="S4" s="338" t="s">
        <v>237</v>
      </c>
    </row>
    <row r="5" spans="1:22" s="44" customFormat="1" ht="31.5" customHeight="1" thickBot="1" x14ac:dyDescent="0.3">
      <c r="A5" s="600"/>
      <c r="B5" s="992" t="s">
        <v>133</v>
      </c>
      <c r="C5" s="1000" t="s">
        <v>203</v>
      </c>
      <c r="D5" s="1001"/>
      <c r="E5" s="1001"/>
      <c r="F5" s="1001"/>
      <c r="G5" s="1001"/>
      <c r="H5" s="1001"/>
      <c r="I5" s="990"/>
      <c r="J5" s="985" t="s">
        <v>53</v>
      </c>
      <c r="K5" s="359"/>
      <c r="L5" s="337"/>
      <c r="M5" s="1002" t="s">
        <v>133</v>
      </c>
      <c r="N5" s="1005" t="s">
        <v>134</v>
      </c>
      <c r="O5" s="1005"/>
      <c r="P5" s="1003"/>
      <c r="Q5" s="1006" t="s">
        <v>219</v>
      </c>
      <c r="R5" s="1007"/>
      <c r="S5" s="1007"/>
    </row>
    <row r="6" spans="1:22" s="44" customFormat="1" ht="21.9" customHeight="1" thickBot="1" x14ac:dyDescent="0.3">
      <c r="A6" s="600"/>
      <c r="B6" s="993"/>
      <c r="C6" s="995" t="s">
        <v>59</v>
      </c>
      <c r="D6" s="996"/>
      <c r="E6" s="997"/>
      <c r="F6" s="995" t="s">
        <v>213</v>
      </c>
      <c r="G6" s="998"/>
      <c r="H6" s="999"/>
      <c r="I6" s="990" t="s">
        <v>216</v>
      </c>
      <c r="J6" s="986"/>
      <c r="K6" s="336"/>
      <c r="L6" s="335"/>
      <c r="M6" s="1003"/>
      <c r="N6" s="988" t="s">
        <v>204</v>
      </c>
      <c r="O6" s="990" t="s">
        <v>135</v>
      </c>
      <c r="P6" s="990" t="s">
        <v>53</v>
      </c>
      <c r="Q6" s="988" t="s">
        <v>217</v>
      </c>
      <c r="R6" s="988" t="s">
        <v>218</v>
      </c>
      <c r="S6" s="990" t="s">
        <v>53</v>
      </c>
    </row>
    <row r="7" spans="1:22" s="44" customFormat="1" ht="39.9" customHeight="1" thickBot="1" x14ac:dyDescent="0.3">
      <c r="A7" s="600"/>
      <c r="B7" s="994"/>
      <c r="C7" s="605" t="s">
        <v>51</v>
      </c>
      <c r="D7" s="604" t="s">
        <v>214</v>
      </c>
      <c r="E7" s="604" t="s">
        <v>215</v>
      </c>
      <c r="F7" s="604" t="s">
        <v>214</v>
      </c>
      <c r="G7" s="604" t="s">
        <v>215</v>
      </c>
      <c r="H7" s="602" t="s">
        <v>52</v>
      </c>
      <c r="I7" s="991"/>
      <c r="J7" s="987"/>
      <c r="K7" s="336"/>
      <c r="L7" s="335"/>
      <c r="M7" s="1004"/>
      <c r="N7" s="989"/>
      <c r="O7" s="991"/>
      <c r="P7" s="991"/>
      <c r="Q7" s="989"/>
      <c r="R7" s="989"/>
      <c r="S7" s="991"/>
    </row>
    <row r="8" spans="1:22" s="44" customFormat="1" ht="5.25" customHeight="1" thickBot="1" x14ac:dyDescent="0.3">
      <c r="B8" s="598"/>
      <c r="C8" s="598"/>
      <c r="D8" s="598"/>
      <c r="E8" s="598"/>
      <c r="F8" s="599"/>
      <c r="G8" s="601"/>
      <c r="H8" s="598"/>
      <c r="I8" s="598"/>
      <c r="J8" s="599"/>
      <c r="K8" s="325"/>
      <c r="L8" s="325"/>
      <c r="M8" s="589"/>
      <c r="N8" s="589"/>
      <c r="O8" s="589"/>
      <c r="P8" s="589"/>
      <c r="Q8" s="589"/>
      <c r="R8" s="589"/>
      <c r="S8" s="589"/>
    </row>
    <row r="9" spans="1:22" s="44" customFormat="1" ht="21.9" customHeight="1" x14ac:dyDescent="0.25">
      <c r="A9" s="46"/>
      <c r="B9" s="613">
        <v>2007</v>
      </c>
      <c r="C9" s="334">
        <v>604913</v>
      </c>
      <c r="D9" s="331">
        <v>1272637</v>
      </c>
      <c r="E9" s="614">
        <v>593030</v>
      </c>
      <c r="F9" s="331">
        <v>129895</v>
      </c>
      <c r="G9" s="331">
        <v>999120</v>
      </c>
      <c r="H9" s="614">
        <v>642558</v>
      </c>
      <c r="I9" s="614">
        <v>221629</v>
      </c>
      <c r="J9" s="615">
        <f>SUM(C9:I9)</f>
        <v>4463782</v>
      </c>
      <c r="K9" s="328"/>
      <c r="L9" s="328"/>
      <c r="M9" s="613">
        <v>2007</v>
      </c>
      <c r="N9" s="331">
        <v>126718</v>
      </c>
      <c r="O9" s="614">
        <v>80386</v>
      </c>
      <c r="P9" s="615">
        <f>SUM(N9:O9)</f>
        <v>207104</v>
      </c>
      <c r="Q9" s="331">
        <v>310456</v>
      </c>
      <c r="R9" s="614">
        <v>335234</v>
      </c>
      <c r="S9" s="619">
        <f>SUM(Q9:R9)</f>
        <v>645690</v>
      </c>
      <c r="T9" s="46"/>
    </row>
    <row r="10" spans="1:22" s="44" customFormat="1" ht="21.9" customHeight="1" x14ac:dyDescent="0.25">
      <c r="A10" s="46"/>
      <c r="B10" s="609">
        <v>2008</v>
      </c>
      <c r="C10" s="432">
        <v>592902</v>
      </c>
      <c r="D10" s="432">
        <v>1276612</v>
      </c>
      <c r="E10" s="432">
        <v>669863</v>
      </c>
      <c r="F10" s="432">
        <v>138033</v>
      </c>
      <c r="G10" s="432">
        <v>1079002</v>
      </c>
      <c r="H10" s="432">
        <v>630577</v>
      </c>
      <c r="I10" s="432">
        <v>196691</v>
      </c>
      <c r="J10" s="433">
        <f>SUM(C10:I10)</f>
        <v>4583680</v>
      </c>
      <c r="K10" s="328"/>
      <c r="L10" s="328"/>
      <c r="M10" s="616">
        <v>2008</v>
      </c>
      <c r="N10" s="432">
        <v>95992</v>
      </c>
      <c r="O10" s="432">
        <v>82262</v>
      </c>
      <c r="P10" s="433">
        <f>SUM(N10:O10)</f>
        <v>178254</v>
      </c>
      <c r="Q10" s="432">
        <v>223850</v>
      </c>
      <c r="R10" s="432">
        <v>220746</v>
      </c>
      <c r="S10" s="434">
        <f>SUM(Q10:R10)</f>
        <v>444596</v>
      </c>
      <c r="T10" s="73"/>
    </row>
    <row r="11" spans="1:22" s="44" customFormat="1" ht="21.9" customHeight="1" x14ac:dyDescent="0.25">
      <c r="A11" s="46"/>
      <c r="B11" s="232">
        <v>2009</v>
      </c>
      <c r="C11" s="329">
        <v>621868</v>
      </c>
      <c r="D11" s="331">
        <v>1231812</v>
      </c>
      <c r="E11" s="331">
        <v>674282</v>
      </c>
      <c r="F11" s="331">
        <v>140817</v>
      </c>
      <c r="G11" s="331">
        <v>1115981</v>
      </c>
      <c r="H11" s="331">
        <v>628521</v>
      </c>
      <c r="I11" s="331">
        <v>173006</v>
      </c>
      <c r="J11" s="333">
        <f>SUM(C11:I11)</f>
        <v>4586287</v>
      </c>
      <c r="K11" s="328"/>
      <c r="L11" s="328"/>
      <c r="M11" s="232">
        <v>2009</v>
      </c>
      <c r="N11" s="331">
        <v>99671</v>
      </c>
      <c r="O11" s="331">
        <v>79169</v>
      </c>
      <c r="P11" s="333">
        <f>SUM(N11:O11)</f>
        <v>178840</v>
      </c>
      <c r="Q11" s="331">
        <v>210946</v>
      </c>
      <c r="R11" s="331">
        <v>232576</v>
      </c>
      <c r="S11" s="330">
        <f>SUM(Q11:R11)</f>
        <v>443522</v>
      </c>
      <c r="T11" s="46"/>
    </row>
    <row r="12" spans="1:22" s="44" customFormat="1" ht="21.9" customHeight="1" x14ac:dyDescent="0.25">
      <c r="A12" s="46"/>
      <c r="B12" s="610">
        <v>2010</v>
      </c>
      <c r="C12" s="513">
        <v>598914</v>
      </c>
      <c r="D12" s="513">
        <v>1225012</v>
      </c>
      <c r="E12" s="513">
        <v>596165</v>
      </c>
      <c r="F12" s="513">
        <v>137269</v>
      </c>
      <c r="G12" s="513">
        <v>1054093</v>
      </c>
      <c r="H12" s="513">
        <v>653614</v>
      </c>
      <c r="I12" s="513">
        <v>176291</v>
      </c>
      <c r="J12" s="514">
        <v>4441358</v>
      </c>
      <c r="K12" s="332"/>
      <c r="L12" s="332"/>
      <c r="M12" s="616">
        <v>2010</v>
      </c>
      <c r="N12" s="435">
        <v>104769</v>
      </c>
      <c r="O12" s="435">
        <v>74978</v>
      </c>
      <c r="P12" s="617">
        <v>179747</v>
      </c>
      <c r="Q12" s="435">
        <v>148033</v>
      </c>
      <c r="R12" s="435">
        <v>170065</v>
      </c>
      <c r="S12" s="436">
        <v>318098</v>
      </c>
      <c r="T12" s="46"/>
      <c r="U12" s="72"/>
      <c r="V12" s="72"/>
    </row>
    <row r="13" spans="1:22" s="44" customFormat="1" ht="21.9" customHeight="1" x14ac:dyDescent="0.25">
      <c r="A13" s="46"/>
      <c r="B13" s="611">
        <v>2011</v>
      </c>
      <c r="C13" s="327">
        <v>620552</v>
      </c>
      <c r="D13" s="327">
        <v>1224110</v>
      </c>
      <c r="E13" s="327">
        <v>413030</v>
      </c>
      <c r="F13" s="327">
        <v>121605</v>
      </c>
      <c r="G13" s="327">
        <v>1070560</v>
      </c>
      <c r="H13" s="327">
        <v>649558</v>
      </c>
      <c r="I13" s="327">
        <v>175621</v>
      </c>
      <c r="J13" s="328">
        <v>4275036</v>
      </c>
      <c r="K13" s="328"/>
      <c r="L13" s="328"/>
      <c r="M13" s="611">
        <v>2011</v>
      </c>
      <c r="N13" s="187">
        <v>107065</v>
      </c>
      <c r="O13" s="187">
        <v>90752</v>
      </c>
      <c r="P13" s="618">
        <v>197817</v>
      </c>
      <c r="Q13" s="187">
        <v>157800</v>
      </c>
      <c r="R13" s="187">
        <v>151458</v>
      </c>
      <c r="S13" s="188">
        <v>309258</v>
      </c>
      <c r="T13" s="46"/>
    </row>
    <row r="14" spans="1:22" s="44" customFormat="1" ht="21.9" customHeight="1" x14ac:dyDescent="0.25">
      <c r="A14" s="46"/>
      <c r="B14" s="610">
        <v>2012</v>
      </c>
      <c r="C14" s="513">
        <f>SUM(C15:C26)</f>
        <v>592080</v>
      </c>
      <c r="D14" s="513">
        <f t="shared" ref="D14:I14" si="0">SUM(D15:D26)</f>
        <v>1133754</v>
      </c>
      <c r="E14" s="513">
        <f t="shared" si="0"/>
        <v>184474</v>
      </c>
      <c r="F14" s="513">
        <f t="shared" si="0"/>
        <v>119703</v>
      </c>
      <c r="G14" s="513">
        <f t="shared" si="0"/>
        <v>1080612</v>
      </c>
      <c r="H14" s="513">
        <f t="shared" si="0"/>
        <v>562416</v>
      </c>
      <c r="I14" s="513">
        <f t="shared" si="0"/>
        <v>172607</v>
      </c>
      <c r="J14" s="514">
        <f t="shared" ref="J14" si="1">SUM(C14:I14)</f>
        <v>3845646</v>
      </c>
      <c r="K14" s="328"/>
      <c r="L14" s="328"/>
      <c r="M14" s="610" t="s">
        <v>378</v>
      </c>
      <c r="N14" s="513">
        <f>SUM(N15:N26)</f>
        <v>123978</v>
      </c>
      <c r="O14" s="513">
        <f t="shared" ref="O14:S14" si="2">SUM(O15:O26)</f>
        <v>90278</v>
      </c>
      <c r="P14" s="514">
        <f t="shared" si="2"/>
        <v>214256</v>
      </c>
      <c r="Q14" s="513">
        <f t="shared" si="2"/>
        <v>148634</v>
      </c>
      <c r="R14" s="513">
        <f t="shared" si="2"/>
        <v>142257</v>
      </c>
      <c r="S14" s="479">
        <f t="shared" si="2"/>
        <v>290891</v>
      </c>
      <c r="T14" s="325"/>
    </row>
    <row r="15" spans="1:22" s="44" customFormat="1" ht="21.9" customHeight="1" x14ac:dyDescent="0.25">
      <c r="A15" s="46"/>
      <c r="B15" s="324" t="s">
        <v>0</v>
      </c>
      <c r="C15" s="327">
        <v>49588</v>
      </c>
      <c r="D15" s="327">
        <v>95950</v>
      </c>
      <c r="E15" s="327">
        <v>13200</v>
      </c>
      <c r="F15" s="327">
        <v>11160</v>
      </c>
      <c r="G15" s="327">
        <v>98398</v>
      </c>
      <c r="H15" s="327">
        <v>52579</v>
      </c>
      <c r="I15" s="327">
        <v>14117</v>
      </c>
      <c r="J15" s="328">
        <f>SUM(C15:I15)</f>
        <v>334992</v>
      </c>
      <c r="K15" s="328"/>
      <c r="L15" s="328"/>
      <c r="M15" s="324" t="s">
        <v>0</v>
      </c>
      <c r="N15" s="327">
        <v>9515</v>
      </c>
      <c r="O15" s="327">
        <v>6884</v>
      </c>
      <c r="P15" s="328">
        <f t="shared" ref="P15" si="3">SUM(N15:O15)</f>
        <v>16399</v>
      </c>
      <c r="Q15" s="327">
        <v>11541</v>
      </c>
      <c r="R15" s="327">
        <v>10339</v>
      </c>
      <c r="S15" s="326">
        <f>SUM(Q15:R15)</f>
        <v>21880</v>
      </c>
      <c r="T15" s="325"/>
    </row>
    <row r="16" spans="1:22" ht="21.9" customHeight="1" x14ac:dyDescent="0.25">
      <c r="A16" s="40"/>
      <c r="B16" s="612" t="s">
        <v>1</v>
      </c>
      <c r="C16" s="513">
        <v>47823</v>
      </c>
      <c r="D16" s="513">
        <v>93926</v>
      </c>
      <c r="E16" s="513">
        <v>17659</v>
      </c>
      <c r="F16" s="513">
        <v>11345</v>
      </c>
      <c r="G16" s="513">
        <v>87489</v>
      </c>
      <c r="H16" s="513">
        <v>46909</v>
      </c>
      <c r="I16" s="513">
        <v>13643</v>
      </c>
      <c r="J16" s="514">
        <f t="shared" ref="J16:J26" si="4">SUM(C16:I16)</f>
        <v>318794</v>
      </c>
      <c r="K16" s="322"/>
      <c r="L16" s="322"/>
      <c r="M16" s="612" t="s">
        <v>1</v>
      </c>
      <c r="N16" s="513">
        <v>8874</v>
      </c>
      <c r="O16" s="513">
        <v>7077</v>
      </c>
      <c r="P16" s="514">
        <f t="shared" ref="P16:P25" si="5">SUM(N16:O16)</f>
        <v>15951</v>
      </c>
      <c r="Q16" s="513">
        <v>10617</v>
      </c>
      <c r="R16" s="513">
        <v>11262</v>
      </c>
      <c r="S16" s="479">
        <f t="shared" ref="S16:S25" si="6">SUM(Q16:R16)</f>
        <v>21879</v>
      </c>
    </row>
    <row r="17" spans="1:21" ht="21.9" customHeight="1" x14ac:dyDescent="0.25">
      <c r="A17" s="40"/>
      <c r="B17" s="324" t="s">
        <v>2</v>
      </c>
      <c r="C17" s="327">
        <v>49038</v>
      </c>
      <c r="D17" s="327">
        <v>97111</v>
      </c>
      <c r="E17" s="327">
        <v>18982</v>
      </c>
      <c r="F17" s="327">
        <v>10401</v>
      </c>
      <c r="G17" s="327">
        <v>93485</v>
      </c>
      <c r="H17" s="327">
        <v>48319</v>
      </c>
      <c r="I17" s="327">
        <v>14107</v>
      </c>
      <c r="J17" s="328">
        <f t="shared" si="4"/>
        <v>331443</v>
      </c>
      <c r="K17" s="322"/>
      <c r="L17" s="322"/>
      <c r="M17" s="324" t="s">
        <v>2</v>
      </c>
      <c r="N17" s="327">
        <v>10008</v>
      </c>
      <c r="O17" s="327">
        <v>8061</v>
      </c>
      <c r="P17" s="328">
        <f t="shared" si="5"/>
        <v>18069</v>
      </c>
      <c r="Q17" s="327">
        <v>11810</v>
      </c>
      <c r="R17" s="327">
        <v>11904</v>
      </c>
      <c r="S17" s="326">
        <f t="shared" si="6"/>
        <v>23714</v>
      </c>
    </row>
    <row r="18" spans="1:21" ht="21.9" customHeight="1" x14ac:dyDescent="0.25">
      <c r="A18" s="40"/>
      <c r="B18" s="612" t="s">
        <v>3</v>
      </c>
      <c r="C18" s="513">
        <v>47778</v>
      </c>
      <c r="D18" s="513">
        <v>91797</v>
      </c>
      <c r="E18" s="513">
        <v>17073</v>
      </c>
      <c r="F18" s="513">
        <v>10191</v>
      </c>
      <c r="G18" s="513">
        <v>83174</v>
      </c>
      <c r="H18" s="513">
        <v>44280</v>
      </c>
      <c r="I18" s="513">
        <v>12738</v>
      </c>
      <c r="J18" s="514">
        <f t="shared" si="4"/>
        <v>307031</v>
      </c>
      <c r="K18" s="322"/>
      <c r="L18" s="322"/>
      <c r="M18" s="612" t="s">
        <v>3</v>
      </c>
      <c r="N18" s="513">
        <v>9610</v>
      </c>
      <c r="O18" s="513">
        <v>7808</v>
      </c>
      <c r="P18" s="514">
        <f t="shared" si="5"/>
        <v>17418</v>
      </c>
      <c r="Q18" s="513">
        <v>11701</v>
      </c>
      <c r="R18" s="513">
        <v>11844</v>
      </c>
      <c r="S18" s="479">
        <f t="shared" si="6"/>
        <v>23545</v>
      </c>
    </row>
    <row r="19" spans="1:21" ht="21.9" customHeight="1" x14ac:dyDescent="0.25">
      <c r="A19" s="40"/>
      <c r="B19" s="324" t="s">
        <v>4</v>
      </c>
      <c r="C19" s="327">
        <v>51081</v>
      </c>
      <c r="D19" s="327">
        <v>94875</v>
      </c>
      <c r="E19" s="327">
        <v>18554</v>
      </c>
      <c r="F19" s="327">
        <v>11130</v>
      </c>
      <c r="G19" s="327">
        <v>93114</v>
      </c>
      <c r="H19" s="327">
        <v>49768</v>
      </c>
      <c r="I19" s="327">
        <v>13346</v>
      </c>
      <c r="J19" s="328">
        <f t="shared" si="4"/>
        <v>331868</v>
      </c>
      <c r="K19" s="322"/>
      <c r="L19" s="322"/>
      <c r="M19" s="324" t="s">
        <v>4</v>
      </c>
      <c r="N19" s="327">
        <v>10350</v>
      </c>
      <c r="O19" s="327">
        <v>8604</v>
      </c>
      <c r="P19" s="328">
        <f t="shared" si="5"/>
        <v>18954</v>
      </c>
      <c r="Q19" s="327">
        <v>12927</v>
      </c>
      <c r="R19" s="327">
        <v>11998</v>
      </c>
      <c r="S19" s="326">
        <f t="shared" si="6"/>
        <v>24925</v>
      </c>
    </row>
    <row r="20" spans="1:21" ht="21.9" customHeight="1" x14ac:dyDescent="0.25">
      <c r="A20" s="40"/>
      <c r="B20" s="612" t="s">
        <v>5</v>
      </c>
      <c r="C20" s="513">
        <v>50792</v>
      </c>
      <c r="D20" s="513">
        <v>93700</v>
      </c>
      <c r="E20" s="513">
        <v>18044</v>
      </c>
      <c r="F20" s="513">
        <v>10469</v>
      </c>
      <c r="G20" s="513">
        <v>86459</v>
      </c>
      <c r="H20" s="513">
        <v>45331</v>
      </c>
      <c r="I20" s="513">
        <v>13746</v>
      </c>
      <c r="J20" s="514">
        <f t="shared" si="4"/>
        <v>318541</v>
      </c>
      <c r="K20" s="322"/>
      <c r="L20" s="322"/>
      <c r="M20" s="612" t="s">
        <v>5</v>
      </c>
      <c r="N20" s="513">
        <v>9852</v>
      </c>
      <c r="O20" s="513">
        <v>8206</v>
      </c>
      <c r="P20" s="514">
        <f t="shared" si="5"/>
        <v>18058</v>
      </c>
      <c r="Q20" s="513">
        <v>13864</v>
      </c>
      <c r="R20" s="513">
        <v>12135</v>
      </c>
      <c r="S20" s="479">
        <f t="shared" si="6"/>
        <v>25999</v>
      </c>
    </row>
    <row r="21" spans="1:21" ht="21.9" customHeight="1" x14ac:dyDescent="0.25">
      <c r="A21" s="40"/>
      <c r="B21" s="324" t="s">
        <v>62</v>
      </c>
      <c r="C21" s="327">
        <v>50233</v>
      </c>
      <c r="D21" s="327">
        <v>95053</v>
      </c>
      <c r="E21" s="327">
        <v>16568</v>
      </c>
      <c r="F21" s="327">
        <v>11214</v>
      </c>
      <c r="G21" s="327">
        <v>87564</v>
      </c>
      <c r="H21" s="327">
        <v>46809</v>
      </c>
      <c r="I21" s="327">
        <v>14039</v>
      </c>
      <c r="J21" s="328">
        <f t="shared" si="4"/>
        <v>321480</v>
      </c>
      <c r="K21" s="322"/>
      <c r="L21" s="322"/>
      <c r="M21" s="324" t="s">
        <v>62</v>
      </c>
      <c r="N21" s="327">
        <v>10197</v>
      </c>
      <c r="O21" s="327">
        <v>7028</v>
      </c>
      <c r="P21" s="328">
        <f t="shared" si="5"/>
        <v>17225</v>
      </c>
      <c r="Q21" s="327">
        <v>12737</v>
      </c>
      <c r="R21" s="327">
        <v>13147</v>
      </c>
      <c r="S21" s="326">
        <f t="shared" si="6"/>
        <v>25884</v>
      </c>
    </row>
    <row r="22" spans="1:21" ht="21.9" customHeight="1" x14ac:dyDescent="0.25">
      <c r="A22" s="40"/>
      <c r="B22" s="612" t="s">
        <v>63</v>
      </c>
      <c r="C22" s="513">
        <v>53715</v>
      </c>
      <c r="D22" s="513">
        <v>95728</v>
      </c>
      <c r="E22" s="513">
        <v>14210</v>
      </c>
      <c r="F22" s="513">
        <v>11028</v>
      </c>
      <c r="G22" s="513">
        <v>90406</v>
      </c>
      <c r="H22" s="513">
        <v>47556</v>
      </c>
      <c r="I22" s="513">
        <v>14398</v>
      </c>
      <c r="J22" s="514">
        <f t="shared" si="4"/>
        <v>327041</v>
      </c>
      <c r="K22" s="322"/>
      <c r="L22" s="322"/>
      <c r="M22" s="399" t="s">
        <v>63</v>
      </c>
      <c r="N22" s="432">
        <v>11152</v>
      </c>
      <c r="O22" s="432">
        <v>8348</v>
      </c>
      <c r="P22" s="433">
        <f t="shared" si="5"/>
        <v>19500</v>
      </c>
      <c r="Q22" s="432">
        <v>14102</v>
      </c>
      <c r="R22" s="432">
        <v>14721</v>
      </c>
      <c r="S22" s="434">
        <f t="shared" si="6"/>
        <v>28823</v>
      </c>
    </row>
    <row r="23" spans="1:21" ht="21.9" customHeight="1" x14ac:dyDescent="0.25">
      <c r="A23" s="40"/>
      <c r="B23" s="324" t="s">
        <v>64</v>
      </c>
      <c r="C23" s="327">
        <v>47956</v>
      </c>
      <c r="D23" s="327">
        <v>90959</v>
      </c>
      <c r="E23" s="327">
        <v>15108</v>
      </c>
      <c r="F23" s="327">
        <v>8155</v>
      </c>
      <c r="G23" s="327">
        <v>85421</v>
      </c>
      <c r="H23" s="327">
        <v>45496</v>
      </c>
      <c r="I23" s="327">
        <v>19047</v>
      </c>
      <c r="J23" s="328">
        <f t="shared" si="4"/>
        <v>312142</v>
      </c>
      <c r="K23" s="322"/>
      <c r="L23" s="322"/>
      <c r="M23" s="324" t="s">
        <v>64</v>
      </c>
      <c r="N23" s="327">
        <v>10488</v>
      </c>
      <c r="O23" s="327">
        <v>7717</v>
      </c>
      <c r="P23" s="328">
        <f t="shared" si="5"/>
        <v>18205</v>
      </c>
      <c r="Q23" s="327">
        <v>12670</v>
      </c>
      <c r="R23" s="327">
        <v>11438</v>
      </c>
      <c r="S23" s="326">
        <f t="shared" si="6"/>
        <v>24108</v>
      </c>
    </row>
    <row r="24" spans="1:21" ht="21.9" customHeight="1" x14ac:dyDescent="0.25">
      <c r="A24" s="40"/>
      <c r="B24" s="612" t="s">
        <v>65</v>
      </c>
      <c r="C24" s="513">
        <v>51501</v>
      </c>
      <c r="D24" s="513">
        <v>96079</v>
      </c>
      <c r="E24" s="513">
        <v>15004</v>
      </c>
      <c r="F24" s="513">
        <v>8537</v>
      </c>
      <c r="G24" s="513">
        <v>93818</v>
      </c>
      <c r="H24" s="513">
        <v>49125</v>
      </c>
      <c r="I24" s="513">
        <v>16976</v>
      </c>
      <c r="J24" s="514">
        <f t="shared" si="4"/>
        <v>331040</v>
      </c>
      <c r="K24" s="322"/>
      <c r="L24" s="322"/>
      <c r="M24" s="612" t="s">
        <v>65</v>
      </c>
      <c r="N24" s="513">
        <v>10496</v>
      </c>
      <c r="O24" s="513">
        <v>8019</v>
      </c>
      <c r="P24" s="514">
        <f t="shared" si="5"/>
        <v>18515</v>
      </c>
      <c r="Q24" s="513">
        <v>12968</v>
      </c>
      <c r="R24" s="513">
        <v>11225</v>
      </c>
      <c r="S24" s="479">
        <f t="shared" si="6"/>
        <v>24193</v>
      </c>
    </row>
    <row r="25" spans="1:21" ht="21.9" customHeight="1" x14ac:dyDescent="0.25">
      <c r="A25" s="40"/>
      <c r="B25" s="324" t="s">
        <v>66</v>
      </c>
      <c r="C25" s="327">
        <v>48547</v>
      </c>
      <c r="D25" s="327">
        <v>96851</v>
      </c>
      <c r="E25" s="327">
        <v>10766</v>
      </c>
      <c r="F25" s="327">
        <v>8345</v>
      </c>
      <c r="G25" s="327">
        <v>92728</v>
      </c>
      <c r="H25" s="327">
        <v>44939</v>
      </c>
      <c r="I25" s="327">
        <v>14609</v>
      </c>
      <c r="J25" s="328">
        <f t="shared" si="4"/>
        <v>316785</v>
      </c>
      <c r="K25" s="322"/>
      <c r="L25" s="322"/>
      <c r="M25" s="324" t="s">
        <v>66</v>
      </c>
      <c r="N25" s="327">
        <v>10964</v>
      </c>
      <c r="O25" s="327">
        <v>6379</v>
      </c>
      <c r="P25" s="328">
        <f t="shared" si="5"/>
        <v>17343</v>
      </c>
      <c r="Q25" s="327">
        <v>12623</v>
      </c>
      <c r="R25" s="327">
        <v>11549</v>
      </c>
      <c r="S25" s="326">
        <f t="shared" si="6"/>
        <v>24172</v>
      </c>
      <c r="T25" s="318"/>
    </row>
    <row r="26" spans="1:21" ht="21.9" customHeight="1" x14ac:dyDescent="0.25">
      <c r="A26" s="40"/>
      <c r="B26" s="612" t="s">
        <v>67</v>
      </c>
      <c r="C26" s="729">
        <v>44028</v>
      </c>
      <c r="D26" s="729">
        <v>91725</v>
      </c>
      <c r="E26" s="729">
        <v>9306</v>
      </c>
      <c r="F26" s="729">
        <v>7728</v>
      </c>
      <c r="G26" s="729">
        <v>88556</v>
      </c>
      <c r="H26" s="729">
        <v>41305</v>
      </c>
      <c r="I26" s="729">
        <v>11841</v>
      </c>
      <c r="J26" s="881">
        <f t="shared" si="4"/>
        <v>294489</v>
      </c>
      <c r="K26" s="322"/>
      <c r="L26" s="322"/>
      <c r="M26" s="612" t="s">
        <v>67</v>
      </c>
      <c r="N26" s="729">
        <v>12472</v>
      </c>
      <c r="O26" s="729">
        <v>6147</v>
      </c>
      <c r="P26" s="881">
        <f>SUM(N26:O26)</f>
        <v>18619</v>
      </c>
      <c r="Q26" s="729">
        <v>11074</v>
      </c>
      <c r="R26" s="729">
        <v>10695</v>
      </c>
      <c r="S26" s="939">
        <f>SUM(Q26:R26)</f>
        <v>21769</v>
      </c>
      <c r="T26" s="327"/>
      <c r="U26" s="881"/>
    </row>
    <row r="27" spans="1:21" ht="21.9" customHeight="1" x14ac:dyDescent="0.25">
      <c r="A27" s="40"/>
      <c r="B27" s="611" t="s">
        <v>479</v>
      </c>
      <c r="C27" s="327">
        <f>SUM(C28:C35)</f>
        <v>385777</v>
      </c>
      <c r="D27" s="327">
        <f t="shared" ref="D27:I27" si="7">SUM(D28:D35)</f>
        <v>768126</v>
      </c>
      <c r="E27" s="327">
        <f t="shared" si="7"/>
        <v>88455</v>
      </c>
      <c r="F27" s="327">
        <f t="shared" si="7"/>
        <v>66417</v>
      </c>
      <c r="G27" s="327">
        <f t="shared" si="7"/>
        <v>743959</v>
      </c>
      <c r="H27" s="327">
        <f t="shared" si="7"/>
        <v>363745</v>
      </c>
      <c r="I27" s="327">
        <f t="shared" si="7"/>
        <v>75402</v>
      </c>
      <c r="J27" s="328">
        <f>SUM(J28:J35)</f>
        <v>2491881</v>
      </c>
      <c r="K27" s="322"/>
      <c r="L27" s="322"/>
      <c r="M27" s="611" t="s">
        <v>479</v>
      </c>
      <c r="N27" s="327">
        <f>SUM(N28:N35)</f>
        <v>90508</v>
      </c>
      <c r="O27" s="327">
        <f>SUM(O28:O35)</f>
        <v>62322</v>
      </c>
      <c r="P27" s="328">
        <f>SUM(P28:P35)</f>
        <v>152830</v>
      </c>
      <c r="Q27" s="327">
        <f>SUM(Q28:Q35)</f>
        <v>70747</v>
      </c>
      <c r="R27" s="327">
        <f>SUM(R28:R35)</f>
        <v>113020</v>
      </c>
      <c r="S27" s="326">
        <f t="shared" ref="S27" si="8">SUM(S28:S32)</f>
        <v>113383</v>
      </c>
      <c r="T27" s="327"/>
      <c r="U27" s="328"/>
    </row>
    <row r="28" spans="1:21" ht="21.9" customHeight="1" x14ac:dyDescent="0.25">
      <c r="A28" s="40"/>
      <c r="B28" s="880" t="s">
        <v>0</v>
      </c>
      <c r="C28" s="729">
        <v>48391</v>
      </c>
      <c r="D28" s="729">
        <v>96637</v>
      </c>
      <c r="E28" s="729">
        <v>10686</v>
      </c>
      <c r="F28" s="729">
        <v>8846</v>
      </c>
      <c r="G28" s="729">
        <v>101173</v>
      </c>
      <c r="H28" s="729">
        <v>46975</v>
      </c>
      <c r="I28" s="729">
        <v>8910</v>
      </c>
      <c r="J28" s="881">
        <f>SUM(C28:I28)</f>
        <v>321618</v>
      </c>
      <c r="K28" s="322"/>
      <c r="L28" s="322"/>
      <c r="M28" s="880" t="s">
        <v>0</v>
      </c>
      <c r="N28" s="729">
        <v>10949</v>
      </c>
      <c r="O28" s="729">
        <v>7153</v>
      </c>
      <c r="P28" s="881">
        <f>SUM(N28:O28)</f>
        <v>18102</v>
      </c>
      <c r="Q28" s="729">
        <v>10425</v>
      </c>
      <c r="R28" s="729">
        <v>11718</v>
      </c>
      <c r="S28" s="939">
        <f>SUM(Q28:R28)</f>
        <v>22143</v>
      </c>
      <c r="T28" s="327"/>
      <c r="U28" s="881"/>
    </row>
    <row r="29" spans="1:21" ht="19.5" customHeight="1" x14ac:dyDescent="0.25">
      <c r="B29" s="289" t="s">
        <v>1</v>
      </c>
      <c r="C29" s="327">
        <v>43697</v>
      </c>
      <c r="D29" s="327">
        <v>89526</v>
      </c>
      <c r="E29" s="327">
        <v>10623</v>
      </c>
      <c r="F29" s="327">
        <v>7496</v>
      </c>
      <c r="G29" s="327">
        <v>93660</v>
      </c>
      <c r="H29" s="327">
        <v>42302</v>
      </c>
      <c r="I29" s="327">
        <v>7624</v>
      </c>
      <c r="J29" s="328">
        <f t="shared" ref="J29:J35" si="9">SUM(C29:I29)</f>
        <v>294928</v>
      </c>
      <c r="K29" s="322"/>
      <c r="L29" s="322"/>
      <c r="M29" s="289" t="s">
        <v>1</v>
      </c>
      <c r="N29" s="327">
        <v>10176</v>
      </c>
      <c r="O29" s="327">
        <v>6883</v>
      </c>
      <c r="P29" s="328">
        <f t="shared" ref="P29:P35" si="10">SUM(N29:O29)</f>
        <v>17059</v>
      </c>
      <c r="Q29" s="327">
        <v>7525</v>
      </c>
      <c r="R29" s="327">
        <v>13362</v>
      </c>
      <c r="S29" s="326">
        <f t="shared" ref="S29:S35" si="11">SUM(Q29:R29)</f>
        <v>20887</v>
      </c>
      <c r="T29" s="321"/>
      <c r="U29" s="322"/>
    </row>
    <row r="30" spans="1:21" ht="19.5" customHeight="1" x14ac:dyDescent="0.25">
      <c r="B30" s="880" t="s">
        <v>2</v>
      </c>
      <c r="C30" s="729">
        <v>47012</v>
      </c>
      <c r="D30" s="729">
        <v>95753</v>
      </c>
      <c r="E30" s="729">
        <v>10959</v>
      </c>
      <c r="F30" s="729">
        <v>8102</v>
      </c>
      <c r="G30" s="729">
        <v>98184</v>
      </c>
      <c r="H30" s="729">
        <v>44799</v>
      </c>
      <c r="I30" s="729">
        <v>9338</v>
      </c>
      <c r="J30" s="881">
        <f t="shared" si="9"/>
        <v>314147</v>
      </c>
      <c r="K30" s="322"/>
      <c r="L30" s="322"/>
      <c r="M30" s="880" t="s">
        <v>2</v>
      </c>
      <c r="N30" s="729">
        <v>11076</v>
      </c>
      <c r="O30" s="729">
        <v>7342</v>
      </c>
      <c r="P30" s="881">
        <f t="shared" si="10"/>
        <v>18418</v>
      </c>
      <c r="Q30" s="729">
        <v>7762</v>
      </c>
      <c r="R30" s="729">
        <v>14055</v>
      </c>
      <c r="S30" s="939">
        <f t="shared" si="11"/>
        <v>21817</v>
      </c>
      <c r="T30" s="321"/>
      <c r="U30" s="322"/>
    </row>
    <row r="31" spans="1:21" ht="19.5" customHeight="1" x14ac:dyDescent="0.25">
      <c r="B31" s="289" t="s">
        <v>3</v>
      </c>
      <c r="C31" s="327">
        <v>45806</v>
      </c>
      <c r="D31" s="327">
        <v>94277</v>
      </c>
      <c r="E31" s="327">
        <v>11854</v>
      </c>
      <c r="F31" s="327">
        <v>8297</v>
      </c>
      <c r="G31" s="327">
        <v>93291</v>
      </c>
      <c r="H31" s="327">
        <v>44401</v>
      </c>
      <c r="I31" s="327">
        <v>10389</v>
      </c>
      <c r="J31" s="328">
        <f t="shared" si="9"/>
        <v>308315</v>
      </c>
      <c r="K31" s="322"/>
      <c r="L31" s="322"/>
      <c r="M31" s="289" t="s">
        <v>3</v>
      </c>
      <c r="N31" s="327">
        <v>10967</v>
      </c>
      <c r="O31" s="327">
        <v>8521</v>
      </c>
      <c r="P31" s="328">
        <f t="shared" si="10"/>
        <v>19488</v>
      </c>
      <c r="Q31" s="327">
        <v>8518</v>
      </c>
      <c r="R31" s="327">
        <v>14875</v>
      </c>
      <c r="S31" s="326">
        <f t="shared" si="11"/>
        <v>23393</v>
      </c>
      <c r="T31" s="321"/>
      <c r="U31" s="322"/>
    </row>
    <row r="32" spans="1:21" ht="19.5" customHeight="1" x14ac:dyDescent="0.25">
      <c r="B32" s="880" t="s">
        <v>4</v>
      </c>
      <c r="C32" s="729">
        <v>50044</v>
      </c>
      <c r="D32" s="729">
        <v>95810</v>
      </c>
      <c r="E32" s="729">
        <v>12663</v>
      </c>
      <c r="F32" s="729">
        <v>8533</v>
      </c>
      <c r="G32" s="729">
        <v>90319</v>
      </c>
      <c r="H32" s="729">
        <v>48284</v>
      </c>
      <c r="I32" s="729">
        <v>8911</v>
      </c>
      <c r="J32" s="881">
        <f t="shared" si="9"/>
        <v>314564</v>
      </c>
      <c r="K32" s="322"/>
      <c r="L32" s="322"/>
      <c r="M32" s="880" t="s">
        <v>4</v>
      </c>
      <c r="N32" s="729">
        <v>11776</v>
      </c>
      <c r="O32" s="729">
        <v>8247</v>
      </c>
      <c r="P32" s="881">
        <f t="shared" si="10"/>
        <v>20023</v>
      </c>
      <c r="Q32" s="729">
        <v>9175</v>
      </c>
      <c r="R32" s="729">
        <v>15968</v>
      </c>
      <c r="S32" s="939">
        <f t="shared" si="11"/>
        <v>25143</v>
      </c>
      <c r="T32" s="321"/>
      <c r="U32" s="322"/>
    </row>
    <row r="33" spans="2:21" ht="19.5" customHeight="1" x14ac:dyDescent="0.25">
      <c r="B33" s="289" t="s">
        <v>5</v>
      </c>
      <c r="C33" s="973">
        <v>49883</v>
      </c>
      <c r="D33" s="973">
        <v>94425</v>
      </c>
      <c r="E33" s="973">
        <v>9139</v>
      </c>
      <c r="F33" s="973">
        <v>7932</v>
      </c>
      <c r="G33" s="973">
        <v>85795</v>
      </c>
      <c r="H33" s="973">
        <v>45302</v>
      </c>
      <c r="I33" s="973">
        <v>9661</v>
      </c>
      <c r="J33" s="332">
        <f t="shared" si="9"/>
        <v>302137</v>
      </c>
      <c r="K33" s="322"/>
      <c r="L33" s="322"/>
      <c r="M33" s="289" t="s">
        <v>5</v>
      </c>
      <c r="N33" s="327">
        <v>10902</v>
      </c>
      <c r="O33" s="327">
        <v>7719</v>
      </c>
      <c r="P33" s="328">
        <f t="shared" si="10"/>
        <v>18621</v>
      </c>
      <c r="Q33" s="327">
        <v>8983</v>
      </c>
      <c r="R33" s="327">
        <v>14432</v>
      </c>
      <c r="S33" s="326">
        <f t="shared" si="11"/>
        <v>23415</v>
      </c>
      <c r="T33" s="321"/>
      <c r="U33" s="322"/>
    </row>
    <row r="34" spans="2:21" ht="19.5" customHeight="1" x14ac:dyDescent="0.25">
      <c r="B34" s="880" t="s">
        <v>62</v>
      </c>
      <c r="C34" s="729">
        <v>49732</v>
      </c>
      <c r="D34" s="729">
        <v>100099</v>
      </c>
      <c r="E34" s="729">
        <v>10141</v>
      </c>
      <c r="F34" s="729">
        <v>8336</v>
      </c>
      <c r="G34" s="729">
        <v>88629</v>
      </c>
      <c r="H34" s="729">
        <v>46400</v>
      </c>
      <c r="I34" s="729">
        <v>9814</v>
      </c>
      <c r="J34" s="881">
        <f t="shared" si="9"/>
        <v>313151</v>
      </c>
      <c r="K34" s="322"/>
      <c r="L34" s="322"/>
      <c r="M34" s="880" t="s">
        <v>62</v>
      </c>
      <c r="N34" s="729">
        <v>12626</v>
      </c>
      <c r="O34" s="729">
        <v>7775</v>
      </c>
      <c r="P34" s="881">
        <f t="shared" si="10"/>
        <v>20401</v>
      </c>
      <c r="Q34" s="729">
        <v>8471</v>
      </c>
      <c r="R34" s="729">
        <v>14131</v>
      </c>
      <c r="S34" s="939">
        <f t="shared" si="11"/>
        <v>22602</v>
      </c>
      <c r="T34" s="321"/>
      <c r="U34" s="322"/>
    </row>
    <row r="35" spans="2:21" ht="19.5" customHeight="1" x14ac:dyDescent="0.25">
      <c r="B35" s="289" t="s">
        <v>63</v>
      </c>
      <c r="C35" s="327">
        <v>51212</v>
      </c>
      <c r="D35" s="327">
        <v>101599</v>
      </c>
      <c r="E35" s="327">
        <v>12390</v>
      </c>
      <c r="F35" s="327">
        <v>8875</v>
      </c>
      <c r="G35" s="327">
        <v>92908</v>
      </c>
      <c r="H35" s="327">
        <v>45282</v>
      </c>
      <c r="I35" s="327">
        <v>10755</v>
      </c>
      <c r="J35" s="328">
        <f t="shared" si="9"/>
        <v>323021</v>
      </c>
      <c r="K35" s="322"/>
      <c r="L35" s="322"/>
      <c r="M35" s="289" t="s">
        <v>63</v>
      </c>
      <c r="N35" s="973">
        <v>12036</v>
      </c>
      <c r="O35" s="973">
        <v>8682</v>
      </c>
      <c r="P35" s="332">
        <f t="shared" si="10"/>
        <v>20718</v>
      </c>
      <c r="Q35" s="973">
        <v>9888</v>
      </c>
      <c r="R35" s="973">
        <v>14479</v>
      </c>
      <c r="S35" s="974">
        <f t="shared" si="11"/>
        <v>24367</v>
      </c>
      <c r="T35" s="321"/>
      <c r="U35" s="322"/>
    </row>
    <row r="36" spans="2:21" ht="7.5" customHeight="1" thickBot="1" x14ac:dyDescent="0.3">
      <c r="B36" s="943"/>
      <c r="C36" s="907"/>
      <c r="D36" s="907"/>
      <c r="E36" s="907"/>
      <c r="F36" s="907"/>
      <c r="G36" s="907"/>
      <c r="H36" s="907"/>
      <c r="I36" s="907"/>
      <c r="J36" s="908"/>
      <c r="K36" s="322"/>
      <c r="L36" s="322"/>
      <c r="M36" s="943"/>
      <c r="N36" s="907"/>
      <c r="O36" s="907"/>
      <c r="P36" s="908"/>
      <c r="Q36" s="907"/>
      <c r="R36" s="907"/>
      <c r="S36" s="940"/>
      <c r="T36" s="321"/>
      <c r="U36" s="322"/>
    </row>
    <row r="37" spans="2:21" ht="12.75" customHeight="1" x14ac:dyDescent="0.25">
      <c r="B37" s="289"/>
      <c r="C37" s="321"/>
      <c r="D37" s="321"/>
      <c r="E37" s="321"/>
      <c r="F37" s="321"/>
      <c r="G37" s="321"/>
      <c r="H37" s="321"/>
      <c r="I37" s="321"/>
      <c r="J37" s="322"/>
      <c r="K37" s="322"/>
      <c r="L37" s="322"/>
      <c r="M37" s="323"/>
      <c r="N37" s="321"/>
      <c r="O37" s="321"/>
      <c r="P37" s="322"/>
      <c r="Q37" s="321"/>
      <c r="R37" s="321"/>
      <c r="S37" s="320"/>
    </row>
    <row r="38" spans="2:21" ht="10.5" customHeight="1" x14ac:dyDescent="0.25">
      <c r="B38" s="183" t="s">
        <v>136</v>
      </c>
      <c r="M38" s="183" t="s">
        <v>136</v>
      </c>
    </row>
    <row r="39" spans="2:21" x14ac:dyDescent="0.25">
      <c r="B39" s="101" t="s">
        <v>241</v>
      </c>
      <c r="F39" s="40"/>
      <c r="M39" s="101" t="s">
        <v>241</v>
      </c>
      <c r="N39" s="319"/>
      <c r="O39" s="319"/>
      <c r="P39" s="319"/>
      <c r="Q39" s="319"/>
      <c r="R39" s="319"/>
      <c r="S39" s="319"/>
    </row>
    <row r="40" spans="2:21" ht="13.8" x14ac:dyDescent="0.25">
      <c r="B40" s="101" t="s">
        <v>379</v>
      </c>
      <c r="J40" s="40"/>
      <c r="M40" s="101" t="s">
        <v>379</v>
      </c>
    </row>
    <row r="41" spans="2:21" ht="10.5" customHeight="1" x14ac:dyDescent="0.25">
      <c r="B41" s="183" t="s">
        <v>320</v>
      </c>
      <c r="M41" s="183" t="s">
        <v>320</v>
      </c>
    </row>
    <row r="42" spans="2:21" ht="10.5" customHeight="1" x14ac:dyDescent="0.25">
      <c r="B42" s="14"/>
      <c r="M42" s="14"/>
    </row>
    <row r="43" spans="2:21" ht="10.5" customHeight="1" x14ac:dyDescent="0.25">
      <c r="B43" s="14"/>
      <c r="M43" s="14"/>
    </row>
  </sheetData>
  <mergeCells count="15">
    <mergeCell ref="S6:S7"/>
    <mergeCell ref="N5:P5"/>
    <mergeCell ref="P6:P7"/>
    <mergeCell ref="Q5:S5"/>
    <mergeCell ref="R6:R7"/>
    <mergeCell ref="Q6:Q7"/>
    <mergeCell ref="J5:J7"/>
    <mergeCell ref="N6:N7"/>
    <mergeCell ref="O6:O7"/>
    <mergeCell ref="B5:B7"/>
    <mergeCell ref="C6:E6"/>
    <mergeCell ref="F6:H6"/>
    <mergeCell ref="I6:I7"/>
    <mergeCell ref="C5:I5"/>
    <mergeCell ref="M5:M7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4" man="1"/>
  </colBreaks>
  <ignoredErrors>
    <ignoredError sqref="P14 S14 S27 J27 P27" formula="1"/>
    <ignoredError sqref="P9:P12 J9:J1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X43"/>
  <sheetViews>
    <sheetView showGridLines="0" view="pageBreakPreview" zoomScaleNormal="100" zoomScaleSheetLayoutView="100" workbookViewId="0">
      <pane xSplit="2" ySplit="8" topLeftCell="K28" activePane="bottomRight" state="frozen"/>
      <selection pane="topRight" activeCell="C1" sqref="C1"/>
      <selection pane="bottomLeft" activeCell="A9" sqref="A9"/>
      <selection pane="bottomRight" activeCell="P31" sqref="P31"/>
    </sheetView>
  </sheetViews>
  <sheetFormatPr baseColWidth="10" defaultColWidth="11.44140625" defaultRowHeight="13.2" x14ac:dyDescent="0.25"/>
  <cols>
    <col min="1" max="1" width="1.6640625" style="29" customWidth="1"/>
    <col min="2" max="2" width="18.33203125" style="29" customWidth="1"/>
    <col min="3" max="3" width="13.44140625" style="29" customWidth="1"/>
    <col min="4" max="4" width="16.88671875" style="29" customWidth="1"/>
    <col min="5" max="5" width="13.109375" style="29" customWidth="1"/>
    <col min="6" max="6" width="15.6640625" style="29" bestFit="1" customWidth="1"/>
    <col min="7" max="7" width="13.44140625" style="29" customWidth="1"/>
    <col min="8" max="8" width="12.88671875" style="29" customWidth="1"/>
    <col min="9" max="9" width="11.5546875" style="29" customWidth="1"/>
    <col min="10" max="10" width="12.5546875" style="29" customWidth="1"/>
    <col min="11" max="11" width="2" style="318" customWidth="1"/>
    <col min="12" max="12" width="2.44140625" style="318" customWidth="1"/>
    <col min="13" max="13" width="15.6640625" style="29" customWidth="1"/>
    <col min="14" max="14" width="12.6640625" style="29" customWidth="1"/>
    <col min="15" max="15" width="11.6640625" style="29" customWidth="1"/>
    <col min="16" max="16" width="12" style="29" customWidth="1"/>
    <col min="17" max="17" width="10" style="29" bestFit="1" customWidth="1"/>
    <col min="18" max="18" width="12.33203125" style="29" customWidth="1"/>
    <col min="19" max="19" width="12" style="29" customWidth="1"/>
    <col min="20" max="20" width="14.33203125" style="29" customWidth="1"/>
    <col min="21" max="22" width="12.6640625" style="29" customWidth="1"/>
    <col min="23" max="23" width="2.5546875" style="29" customWidth="1"/>
    <col min="24" max="24" width="11.5546875" style="29" bestFit="1" customWidth="1"/>
    <col min="25" max="16384" width="11.44140625" style="29"/>
  </cols>
  <sheetData>
    <row r="2" spans="2:24" x14ac:dyDescent="0.25">
      <c r="B2" s="343" t="s">
        <v>480</v>
      </c>
      <c r="M2" s="343" t="s">
        <v>480</v>
      </c>
    </row>
    <row r="3" spans="2:24" x14ac:dyDescent="0.25">
      <c r="B3" s="343" t="s">
        <v>309</v>
      </c>
      <c r="M3" s="343" t="s">
        <v>309</v>
      </c>
    </row>
    <row r="4" spans="2:24" ht="13.5" customHeight="1" thickBot="1" x14ac:dyDescent="0.3">
      <c r="C4" s="341"/>
      <c r="D4" s="341"/>
      <c r="E4" s="341"/>
      <c r="F4" s="341"/>
      <c r="G4" s="341"/>
      <c r="H4" s="341"/>
      <c r="I4" s="341"/>
      <c r="J4" s="340" t="s">
        <v>236</v>
      </c>
      <c r="K4" s="339"/>
      <c r="L4" s="339"/>
      <c r="V4" s="338" t="s">
        <v>237</v>
      </c>
    </row>
    <row r="5" spans="2:24" ht="27.75" customHeight="1" thickBot="1" x14ac:dyDescent="0.35">
      <c r="B5" s="1015" t="s">
        <v>133</v>
      </c>
      <c r="C5" s="994" t="s">
        <v>220</v>
      </c>
      <c r="D5" s="1013"/>
      <c r="E5" s="1013"/>
      <c r="F5" s="1013"/>
      <c r="G5" s="1013"/>
      <c r="H5" s="1013"/>
      <c r="I5" s="1014"/>
      <c r="J5" s="1016" t="s">
        <v>53</v>
      </c>
      <c r="K5" s="337"/>
      <c r="L5" s="337"/>
      <c r="M5" s="1002" t="s">
        <v>133</v>
      </c>
      <c r="N5" s="1019" t="s">
        <v>138</v>
      </c>
      <c r="O5" s="1020"/>
      <c r="P5" s="991"/>
      <c r="Q5" s="994" t="s">
        <v>221</v>
      </c>
      <c r="R5" s="1013"/>
      <c r="S5" s="1014"/>
      <c r="T5" s="1008" t="s">
        <v>222</v>
      </c>
      <c r="U5" s="1008" t="s">
        <v>223</v>
      </c>
      <c r="V5" s="1010" t="s">
        <v>137</v>
      </c>
      <c r="X5" s="106" t="s">
        <v>212</v>
      </c>
    </row>
    <row r="6" spans="2:24" ht="20.25" customHeight="1" thickBot="1" x14ac:dyDescent="0.3">
      <c r="B6" s="1005"/>
      <c r="C6" s="995" t="s">
        <v>59</v>
      </c>
      <c r="D6" s="996"/>
      <c r="E6" s="997"/>
      <c r="F6" s="996" t="s">
        <v>213</v>
      </c>
      <c r="G6" s="1011"/>
      <c r="H6" s="1012"/>
      <c r="I6" s="1009" t="s">
        <v>216</v>
      </c>
      <c r="J6" s="1017"/>
      <c r="K6" s="337"/>
      <c r="L6" s="337"/>
      <c r="M6" s="1003"/>
      <c r="N6" s="993" t="s">
        <v>204</v>
      </c>
      <c r="O6" s="988" t="s">
        <v>135</v>
      </c>
      <c r="P6" s="1009" t="s">
        <v>53</v>
      </c>
      <c r="Q6" s="988" t="s">
        <v>217</v>
      </c>
      <c r="R6" s="988" t="s">
        <v>218</v>
      </c>
      <c r="S6" s="1009" t="s">
        <v>53</v>
      </c>
      <c r="T6" s="1009"/>
      <c r="U6" s="1009"/>
      <c r="V6" s="1005"/>
    </row>
    <row r="7" spans="2:24" ht="39" customHeight="1" thickBot="1" x14ac:dyDescent="0.3">
      <c r="B7" s="1010"/>
      <c r="C7" s="625" t="s">
        <v>51</v>
      </c>
      <c r="D7" s="624" t="s">
        <v>214</v>
      </c>
      <c r="E7" s="624" t="s">
        <v>215</v>
      </c>
      <c r="F7" s="624" t="s">
        <v>214</v>
      </c>
      <c r="G7" s="624" t="s">
        <v>215</v>
      </c>
      <c r="H7" s="624" t="s">
        <v>52</v>
      </c>
      <c r="I7" s="1009"/>
      <c r="J7" s="1018"/>
      <c r="K7" s="337"/>
      <c r="L7" s="337"/>
      <c r="M7" s="1004"/>
      <c r="N7" s="993"/>
      <c r="O7" s="989"/>
      <c r="P7" s="1009"/>
      <c r="Q7" s="1009"/>
      <c r="R7" s="1009"/>
      <c r="S7" s="1009"/>
      <c r="T7" s="1009"/>
      <c r="U7" s="1009"/>
      <c r="V7" s="1005"/>
    </row>
    <row r="8" spans="2:24" ht="5.25" customHeight="1" thickBot="1" x14ac:dyDescent="0.3">
      <c r="B8" s="620"/>
      <c r="C8" s="620"/>
      <c r="D8" s="620"/>
      <c r="E8" s="620"/>
      <c r="F8" s="620"/>
      <c r="G8" s="620"/>
      <c r="H8" s="620"/>
      <c r="I8" s="620"/>
      <c r="J8" s="621"/>
      <c r="K8" s="339"/>
      <c r="L8" s="339"/>
      <c r="M8" s="620"/>
      <c r="N8" s="620"/>
      <c r="O8" s="620"/>
      <c r="P8" s="620"/>
      <c r="Q8" s="620"/>
      <c r="R8" s="620"/>
      <c r="S8" s="620"/>
      <c r="T8" s="620"/>
      <c r="U8" s="620"/>
      <c r="V8" s="620"/>
    </row>
    <row r="9" spans="2:24" ht="24.9" customHeight="1" x14ac:dyDescent="0.25">
      <c r="B9" s="627">
        <v>2007</v>
      </c>
      <c r="C9" s="344">
        <v>5532611</v>
      </c>
      <c r="D9" s="345">
        <v>10446206</v>
      </c>
      <c r="E9" s="634">
        <v>5167813</v>
      </c>
      <c r="F9" s="345">
        <v>1118205</v>
      </c>
      <c r="G9" s="345">
        <v>8310609</v>
      </c>
      <c r="H9" s="634">
        <v>2623606</v>
      </c>
      <c r="I9" s="640">
        <v>1961202</v>
      </c>
      <c r="J9" s="346">
        <f>SUM(C9:I9)</f>
        <v>35160252</v>
      </c>
      <c r="K9" s="347"/>
      <c r="L9" s="347"/>
      <c r="M9" s="627">
        <v>2007</v>
      </c>
      <c r="N9" s="348">
        <v>2676689</v>
      </c>
      <c r="O9" s="348">
        <v>1362755</v>
      </c>
      <c r="P9" s="647">
        <f>SUM(N9:O9)</f>
        <v>4039444</v>
      </c>
      <c r="Q9" s="348">
        <v>1459789</v>
      </c>
      <c r="R9" s="345">
        <v>1451906</v>
      </c>
      <c r="S9" s="653">
        <f>SUM(Q9:R9)</f>
        <v>2911695</v>
      </c>
      <c r="T9" s="345">
        <v>4453441</v>
      </c>
      <c r="U9" s="640">
        <v>19999</v>
      </c>
      <c r="V9" s="346">
        <f>+U9+T9+S9+P9+J9</f>
        <v>46584831</v>
      </c>
    </row>
    <row r="10" spans="2:24" ht="24.9" customHeight="1" x14ac:dyDescent="0.25">
      <c r="B10" s="628">
        <v>2008</v>
      </c>
      <c r="C10" s="515">
        <v>5812426</v>
      </c>
      <c r="D10" s="515">
        <v>11447453</v>
      </c>
      <c r="E10" s="635">
        <v>6520158</v>
      </c>
      <c r="F10" s="515">
        <v>1241497</v>
      </c>
      <c r="G10" s="515">
        <v>9005727</v>
      </c>
      <c r="H10" s="635">
        <v>2512377</v>
      </c>
      <c r="I10" s="641">
        <v>1727231</v>
      </c>
      <c r="J10" s="516">
        <f>SUM(C10:I10)</f>
        <v>38266869</v>
      </c>
      <c r="K10" s="347"/>
      <c r="L10" s="347"/>
      <c r="M10" s="628">
        <v>2008</v>
      </c>
      <c r="N10" s="517">
        <v>2309384</v>
      </c>
      <c r="O10" s="517">
        <v>1472606</v>
      </c>
      <c r="P10" s="648">
        <f>SUM(N10:O10)</f>
        <v>3781990</v>
      </c>
      <c r="Q10" s="517">
        <v>1257330</v>
      </c>
      <c r="R10" s="515">
        <v>1000818</v>
      </c>
      <c r="S10" s="654">
        <f>SUM(Q10:R10)</f>
        <v>2258148</v>
      </c>
      <c r="T10" s="515">
        <v>3300608</v>
      </c>
      <c r="U10" s="641">
        <v>14666</v>
      </c>
      <c r="V10" s="516">
        <f>+U10+T10+S10+P10+J10</f>
        <v>47622281</v>
      </c>
    </row>
    <row r="11" spans="2:24" ht="24.9" customHeight="1" x14ac:dyDescent="0.25">
      <c r="B11" s="629">
        <v>2009</v>
      </c>
      <c r="C11" s="349">
        <v>5988183</v>
      </c>
      <c r="D11" s="345">
        <v>11362033</v>
      </c>
      <c r="E11" s="636">
        <v>7266820</v>
      </c>
      <c r="F11" s="345">
        <v>1328602</v>
      </c>
      <c r="G11" s="345">
        <v>9472008</v>
      </c>
      <c r="H11" s="636">
        <v>2499701</v>
      </c>
      <c r="I11" s="642">
        <v>1726541</v>
      </c>
      <c r="J11" s="346">
        <f>SUM(C11:I11)</f>
        <v>39643888</v>
      </c>
      <c r="K11" s="347"/>
      <c r="L11" s="347"/>
      <c r="M11" s="629">
        <v>2009</v>
      </c>
      <c r="N11" s="348">
        <v>2399520</v>
      </c>
      <c r="O11" s="348">
        <v>1390451</v>
      </c>
      <c r="P11" s="649">
        <f>SUM(N11:O11)</f>
        <v>3789971</v>
      </c>
      <c r="Q11" s="348">
        <v>1093438</v>
      </c>
      <c r="R11" s="345">
        <v>1168139</v>
      </c>
      <c r="S11" s="655">
        <f>SUM(Q11:R11)</f>
        <v>2261577</v>
      </c>
      <c r="T11" s="345">
        <v>3001844</v>
      </c>
      <c r="U11" s="642">
        <v>14562</v>
      </c>
      <c r="V11" s="346">
        <f>+U11+T11+S11+P11+J11</f>
        <v>48711842</v>
      </c>
    </row>
    <row r="12" spans="2:24" ht="24.9" customHeight="1" x14ac:dyDescent="0.25">
      <c r="B12" s="628">
        <v>2010</v>
      </c>
      <c r="C12" s="515">
        <v>6024206</v>
      </c>
      <c r="D12" s="515">
        <v>11003205</v>
      </c>
      <c r="E12" s="635">
        <v>6362042</v>
      </c>
      <c r="F12" s="515">
        <v>1327685</v>
      </c>
      <c r="G12" s="515">
        <v>9029713</v>
      </c>
      <c r="H12" s="635">
        <v>2614346</v>
      </c>
      <c r="I12" s="641">
        <v>1817291</v>
      </c>
      <c r="J12" s="516">
        <v>38178488</v>
      </c>
      <c r="K12" s="350"/>
      <c r="L12" s="350"/>
      <c r="M12" s="628">
        <v>2010</v>
      </c>
      <c r="N12" s="517">
        <v>2630149</v>
      </c>
      <c r="O12" s="517">
        <v>1271096</v>
      </c>
      <c r="P12" s="648">
        <v>3901245</v>
      </c>
      <c r="Q12" s="517">
        <v>937782</v>
      </c>
      <c r="R12" s="515">
        <v>953709</v>
      </c>
      <c r="S12" s="654">
        <v>1891491</v>
      </c>
      <c r="T12" s="515">
        <v>3178842</v>
      </c>
      <c r="U12" s="641">
        <v>15496</v>
      </c>
      <c r="V12" s="516">
        <v>47165562</v>
      </c>
    </row>
    <row r="13" spans="2:24" ht="24.9" customHeight="1" x14ac:dyDescent="0.25">
      <c r="B13" s="630">
        <v>2011</v>
      </c>
      <c r="C13" s="351">
        <v>6255859</v>
      </c>
      <c r="D13" s="351">
        <v>10865592</v>
      </c>
      <c r="E13" s="637">
        <v>4312269</v>
      </c>
      <c r="F13" s="351">
        <v>1371552</v>
      </c>
      <c r="G13" s="351">
        <v>9790266</v>
      </c>
      <c r="H13" s="637">
        <v>2819848</v>
      </c>
      <c r="I13" s="643">
        <v>1922955</v>
      </c>
      <c r="J13" s="352">
        <v>37338341</v>
      </c>
      <c r="K13" s="347"/>
      <c r="L13" s="347"/>
      <c r="M13" s="630">
        <v>2011</v>
      </c>
      <c r="N13" s="122">
        <v>2884747</v>
      </c>
      <c r="O13" s="122">
        <v>1530193</v>
      </c>
      <c r="P13" s="650">
        <v>4414940</v>
      </c>
      <c r="Q13" s="122">
        <v>1024071</v>
      </c>
      <c r="R13" s="121">
        <v>847247</v>
      </c>
      <c r="S13" s="656">
        <v>1871318</v>
      </c>
      <c r="T13" s="121">
        <v>3736360</v>
      </c>
      <c r="U13" s="644">
        <v>15354</v>
      </c>
      <c r="V13" s="123">
        <v>47376313</v>
      </c>
      <c r="X13" s="319"/>
    </row>
    <row r="14" spans="2:24" ht="24.9" customHeight="1" x14ac:dyDescent="0.25">
      <c r="B14" s="630">
        <v>2012</v>
      </c>
      <c r="C14" s="515">
        <f>SUM(C15:C26)</f>
        <v>6155087</v>
      </c>
      <c r="D14" s="515">
        <f t="shared" ref="D14:J14" si="0">SUM(D15:D26)</f>
        <v>10390218</v>
      </c>
      <c r="E14" s="635">
        <f t="shared" si="0"/>
        <v>1711803</v>
      </c>
      <c r="F14" s="515">
        <f t="shared" si="0"/>
        <v>1331641</v>
      </c>
      <c r="G14" s="515">
        <f t="shared" si="0"/>
        <v>10369510</v>
      </c>
      <c r="H14" s="635">
        <f t="shared" si="0"/>
        <v>2491890</v>
      </c>
      <c r="I14" s="641">
        <f t="shared" si="0"/>
        <v>1995931</v>
      </c>
      <c r="J14" s="516">
        <f t="shared" si="0"/>
        <v>34446080</v>
      </c>
      <c r="K14" s="347"/>
      <c r="L14" s="347"/>
      <c r="M14" s="630">
        <v>2012</v>
      </c>
      <c r="N14" s="517">
        <f>SUM(N15:N26)</f>
        <v>3398877</v>
      </c>
      <c r="O14" s="517">
        <f t="shared" ref="O14:U14" si="1">SUM(O15:O26)</f>
        <v>1533902</v>
      </c>
      <c r="P14" s="648">
        <f t="shared" si="1"/>
        <v>4932779</v>
      </c>
      <c r="Q14" s="517">
        <f t="shared" si="1"/>
        <v>913489</v>
      </c>
      <c r="R14" s="515">
        <f t="shared" si="1"/>
        <v>816813</v>
      </c>
      <c r="S14" s="654">
        <f t="shared" si="1"/>
        <v>1730302</v>
      </c>
      <c r="T14" s="515">
        <f t="shared" si="1"/>
        <v>4305359</v>
      </c>
      <c r="U14" s="641">
        <f t="shared" si="1"/>
        <v>1412</v>
      </c>
      <c r="V14" s="516">
        <f t="shared" ref="V14:V24" si="2">+U14+T14+S14+P14+J14</f>
        <v>45415932</v>
      </c>
    </row>
    <row r="15" spans="2:24" ht="24.9" customHeight="1" x14ac:dyDescent="0.25">
      <c r="B15" s="632" t="s">
        <v>0</v>
      </c>
      <c r="C15" s="351">
        <v>520140</v>
      </c>
      <c r="D15" s="351">
        <v>851979</v>
      </c>
      <c r="E15" s="637">
        <v>123318</v>
      </c>
      <c r="F15" s="351">
        <v>127902</v>
      </c>
      <c r="G15" s="351">
        <v>904016</v>
      </c>
      <c r="H15" s="637">
        <v>238240</v>
      </c>
      <c r="I15" s="643">
        <v>156095</v>
      </c>
      <c r="J15" s="352">
        <f>SUM(C15:I15)</f>
        <v>2921690</v>
      </c>
      <c r="K15" s="347"/>
      <c r="L15" s="347"/>
      <c r="M15" s="632" t="s">
        <v>0</v>
      </c>
      <c r="N15" s="353">
        <v>255550</v>
      </c>
      <c r="O15" s="353">
        <v>115305</v>
      </c>
      <c r="P15" s="651">
        <f>SUM(N15:O15)</f>
        <v>370855</v>
      </c>
      <c r="Q15" s="353">
        <v>69551</v>
      </c>
      <c r="R15" s="351">
        <v>60564</v>
      </c>
      <c r="S15" s="657">
        <f>SUM(Q15:R15)</f>
        <v>130115</v>
      </c>
      <c r="T15" s="351">
        <v>320979</v>
      </c>
      <c r="U15" s="643">
        <v>0</v>
      </c>
      <c r="V15" s="352">
        <f t="shared" si="2"/>
        <v>3743639</v>
      </c>
    </row>
    <row r="16" spans="2:24" ht="24.9" customHeight="1" x14ac:dyDescent="0.25">
      <c r="B16" s="631" t="s">
        <v>1</v>
      </c>
      <c r="C16" s="515">
        <v>503123</v>
      </c>
      <c r="D16" s="515">
        <v>840773</v>
      </c>
      <c r="E16" s="635">
        <v>191675</v>
      </c>
      <c r="F16" s="515">
        <v>128308</v>
      </c>
      <c r="G16" s="515">
        <v>816428</v>
      </c>
      <c r="H16" s="635">
        <v>207127</v>
      </c>
      <c r="I16" s="641">
        <v>159228</v>
      </c>
      <c r="J16" s="516">
        <f t="shared" ref="J16:J21" si="3">SUM(C16:I16)</f>
        <v>2846662</v>
      </c>
      <c r="K16" s="347"/>
      <c r="L16" s="347"/>
      <c r="M16" s="631" t="s">
        <v>1</v>
      </c>
      <c r="N16" s="517">
        <v>244661</v>
      </c>
      <c r="O16" s="517">
        <v>119749</v>
      </c>
      <c r="P16" s="648">
        <f t="shared" ref="P16:P24" si="4">SUM(N16:O16)</f>
        <v>364410</v>
      </c>
      <c r="Q16" s="517">
        <v>66364</v>
      </c>
      <c r="R16" s="515">
        <v>66496</v>
      </c>
      <c r="S16" s="654">
        <f>SUM(Q16:R16)</f>
        <v>132860</v>
      </c>
      <c r="T16" s="515">
        <v>315962</v>
      </c>
      <c r="U16" s="641">
        <v>1412</v>
      </c>
      <c r="V16" s="516">
        <f t="shared" si="2"/>
        <v>3661306</v>
      </c>
    </row>
    <row r="17" spans="2:22" ht="24.9" customHeight="1" x14ac:dyDescent="0.25">
      <c r="B17" s="632" t="s">
        <v>2</v>
      </c>
      <c r="C17" s="355">
        <v>487430</v>
      </c>
      <c r="D17" s="355">
        <v>866888</v>
      </c>
      <c r="E17" s="638">
        <v>172454</v>
      </c>
      <c r="F17" s="355">
        <v>118797</v>
      </c>
      <c r="G17" s="355">
        <v>898552</v>
      </c>
      <c r="H17" s="638">
        <v>213339</v>
      </c>
      <c r="I17" s="645">
        <v>159596</v>
      </c>
      <c r="J17" s="356">
        <f t="shared" si="3"/>
        <v>2917056</v>
      </c>
      <c r="K17" s="347"/>
      <c r="L17" s="347"/>
      <c r="M17" s="632" t="s">
        <v>2</v>
      </c>
      <c r="N17" s="357">
        <v>272863</v>
      </c>
      <c r="O17" s="357">
        <v>137409</v>
      </c>
      <c r="P17" s="652">
        <f t="shared" si="4"/>
        <v>410272</v>
      </c>
      <c r="Q17" s="357">
        <v>73237</v>
      </c>
      <c r="R17" s="355">
        <v>68622</v>
      </c>
      <c r="S17" s="658">
        <f t="shared" ref="S17:S24" si="5">SUM(Q17:R17)</f>
        <v>141859</v>
      </c>
      <c r="T17" s="355">
        <v>313056</v>
      </c>
      <c r="U17" s="645">
        <v>0</v>
      </c>
      <c r="V17" s="356">
        <f t="shared" si="2"/>
        <v>3782243</v>
      </c>
    </row>
    <row r="18" spans="2:22" ht="24.9" customHeight="1" x14ac:dyDescent="0.25">
      <c r="B18" s="631" t="s">
        <v>3</v>
      </c>
      <c r="C18" s="515">
        <v>467767</v>
      </c>
      <c r="D18" s="515">
        <v>830545</v>
      </c>
      <c r="E18" s="635">
        <v>158498</v>
      </c>
      <c r="F18" s="515">
        <v>116110</v>
      </c>
      <c r="G18" s="515">
        <v>791717</v>
      </c>
      <c r="H18" s="635">
        <v>199166</v>
      </c>
      <c r="I18" s="641">
        <v>157421</v>
      </c>
      <c r="J18" s="516">
        <f t="shared" si="3"/>
        <v>2721224</v>
      </c>
      <c r="K18" s="347"/>
      <c r="L18" s="347"/>
      <c r="M18" s="631" t="s">
        <v>3</v>
      </c>
      <c r="N18" s="517">
        <v>260170</v>
      </c>
      <c r="O18" s="517">
        <v>131290</v>
      </c>
      <c r="P18" s="648">
        <f t="shared" si="4"/>
        <v>391460</v>
      </c>
      <c r="Q18" s="517">
        <v>71222</v>
      </c>
      <c r="R18" s="515">
        <v>69448</v>
      </c>
      <c r="S18" s="654">
        <f t="shared" si="5"/>
        <v>140670</v>
      </c>
      <c r="T18" s="515">
        <v>334217</v>
      </c>
      <c r="U18" s="641">
        <v>0</v>
      </c>
      <c r="V18" s="516">
        <f t="shared" si="2"/>
        <v>3587571</v>
      </c>
    </row>
    <row r="19" spans="2:22" ht="24.9" customHeight="1" x14ac:dyDescent="0.25">
      <c r="B19" s="632" t="s">
        <v>4</v>
      </c>
      <c r="C19" s="355">
        <v>535379</v>
      </c>
      <c r="D19" s="355">
        <v>854200</v>
      </c>
      <c r="E19" s="638">
        <v>166038</v>
      </c>
      <c r="F19" s="355">
        <v>127407</v>
      </c>
      <c r="G19" s="355">
        <v>874191</v>
      </c>
      <c r="H19" s="638">
        <v>219732</v>
      </c>
      <c r="I19" s="645">
        <v>170206</v>
      </c>
      <c r="J19" s="356">
        <f t="shared" si="3"/>
        <v>2947153</v>
      </c>
      <c r="K19" s="347"/>
      <c r="L19" s="347"/>
      <c r="M19" s="632" t="s">
        <v>4</v>
      </c>
      <c r="N19" s="357">
        <v>291146</v>
      </c>
      <c r="O19" s="357">
        <v>143298</v>
      </c>
      <c r="P19" s="652">
        <f t="shared" si="4"/>
        <v>434444</v>
      </c>
      <c r="Q19" s="357">
        <v>79446</v>
      </c>
      <c r="R19" s="355">
        <v>71686</v>
      </c>
      <c r="S19" s="658">
        <f t="shared" si="5"/>
        <v>151132</v>
      </c>
      <c r="T19" s="355">
        <v>345404</v>
      </c>
      <c r="U19" s="645">
        <v>0</v>
      </c>
      <c r="V19" s="356">
        <f t="shared" si="2"/>
        <v>3878133</v>
      </c>
    </row>
    <row r="20" spans="2:22" ht="24.9" customHeight="1" x14ac:dyDescent="0.25">
      <c r="B20" s="631" t="s">
        <v>5</v>
      </c>
      <c r="C20" s="515">
        <v>533206</v>
      </c>
      <c r="D20" s="515">
        <v>866567</v>
      </c>
      <c r="E20" s="635">
        <v>164073</v>
      </c>
      <c r="F20" s="515">
        <v>118673</v>
      </c>
      <c r="G20" s="515">
        <v>816823</v>
      </c>
      <c r="H20" s="635">
        <v>200140</v>
      </c>
      <c r="I20" s="641">
        <v>170805</v>
      </c>
      <c r="J20" s="516">
        <f t="shared" si="3"/>
        <v>2870287</v>
      </c>
      <c r="K20" s="347"/>
      <c r="L20" s="347"/>
      <c r="M20" s="631" t="s">
        <v>5</v>
      </c>
      <c r="N20" s="517">
        <v>264061</v>
      </c>
      <c r="O20" s="517">
        <v>137559</v>
      </c>
      <c r="P20" s="648">
        <f t="shared" si="4"/>
        <v>401620</v>
      </c>
      <c r="Q20" s="517">
        <v>88690</v>
      </c>
      <c r="R20" s="515">
        <v>68308</v>
      </c>
      <c r="S20" s="654">
        <f t="shared" si="5"/>
        <v>156998</v>
      </c>
      <c r="T20" s="515">
        <v>363611</v>
      </c>
      <c r="U20" s="641">
        <v>0</v>
      </c>
      <c r="V20" s="516">
        <f t="shared" si="2"/>
        <v>3792516</v>
      </c>
    </row>
    <row r="21" spans="2:22" ht="24.9" customHeight="1" x14ac:dyDescent="0.25">
      <c r="B21" s="632" t="s">
        <v>62</v>
      </c>
      <c r="C21" s="355">
        <v>528674</v>
      </c>
      <c r="D21" s="355">
        <v>846600</v>
      </c>
      <c r="E21" s="638">
        <v>144902</v>
      </c>
      <c r="F21" s="355">
        <v>125659</v>
      </c>
      <c r="G21" s="355">
        <v>798648</v>
      </c>
      <c r="H21" s="638">
        <v>206656</v>
      </c>
      <c r="I21" s="645">
        <v>167487</v>
      </c>
      <c r="J21" s="356">
        <f t="shared" si="3"/>
        <v>2818626</v>
      </c>
      <c r="K21" s="347"/>
      <c r="L21" s="347"/>
      <c r="M21" s="632" t="s">
        <v>62</v>
      </c>
      <c r="N21" s="357">
        <v>268619</v>
      </c>
      <c r="O21" s="357">
        <v>113466</v>
      </c>
      <c r="P21" s="652">
        <f t="shared" si="4"/>
        <v>382085</v>
      </c>
      <c r="Q21" s="357">
        <v>77851</v>
      </c>
      <c r="R21" s="355">
        <v>80295</v>
      </c>
      <c r="S21" s="658">
        <f t="shared" si="5"/>
        <v>158146</v>
      </c>
      <c r="T21" s="355">
        <v>354550</v>
      </c>
      <c r="U21" s="645">
        <v>0</v>
      </c>
      <c r="V21" s="356">
        <f t="shared" si="2"/>
        <v>3713407</v>
      </c>
    </row>
    <row r="22" spans="2:22" ht="24.9" customHeight="1" x14ac:dyDescent="0.25">
      <c r="B22" s="631" t="s">
        <v>63</v>
      </c>
      <c r="C22" s="515">
        <v>557703</v>
      </c>
      <c r="D22" s="515">
        <v>874570</v>
      </c>
      <c r="E22" s="635">
        <v>128089</v>
      </c>
      <c r="F22" s="515">
        <v>112452</v>
      </c>
      <c r="G22" s="515">
        <v>883488</v>
      </c>
      <c r="H22" s="635">
        <v>209958</v>
      </c>
      <c r="I22" s="641">
        <v>168113</v>
      </c>
      <c r="J22" s="516">
        <f t="shared" ref="J22:J24" si="6">SUM(C22:I22)</f>
        <v>2934373</v>
      </c>
      <c r="K22" s="347"/>
      <c r="L22" s="347"/>
      <c r="M22" s="631" t="s">
        <v>63</v>
      </c>
      <c r="N22" s="517">
        <v>306667</v>
      </c>
      <c r="O22" s="517">
        <v>143527</v>
      </c>
      <c r="P22" s="648">
        <f t="shared" si="4"/>
        <v>450194</v>
      </c>
      <c r="Q22" s="517">
        <v>84721</v>
      </c>
      <c r="R22" s="515">
        <v>84536</v>
      </c>
      <c r="S22" s="654">
        <f t="shared" si="5"/>
        <v>169257</v>
      </c>
      <c r="T22" s="515">
        <v>369766</v>
      </c>
      <c r="U22" s="641">
        <v>0</v>
      </c>
      <c r="V22" s="516">
        <f t="shared" si="2"/>
        <v>3923590</v>
      </c>
    </row>
    <row r="23" spans="2:22" ht="24.9" customHeight="1" x14ac:dyDescent="0.25">
      <c r="B23" s="632" t="s">
        <v>64</v>
      </c>
      <c r="C23" s="355">
        <v>494448</v>
      </c>
      <c r="D23" s="355">
        <v>846156</v>
      </c>
      <c r="E23" s="638">
        <v>129516</v>
      </c>
      <c r="F23" s="355">
        <v>85766</v>
      </c>
      <c r="G23" s="355">
        <v>845305</v>
      </c>
      <c r="H23" s="638">
        <v>200876</v>
      </c>
      <c r="I23" s="645">
        <v>197002</v>
      </c>
      <c r="J23" s="356">
        <f t="shared" si="6"/>
        <v>2799069</v>
      </c>
      <c r="K23" s="350"/>
      <c r="L23" s="347"/>
      <c r="M23" s="632" t="s">
        <v>64</v>
      </c>
      <c r="N23" s="357">
        <v>287959</v>
      </c>
      <c r="O23" s="357">
        <v>132014</v>
      </c>
      <c r="P23" s="652">
        <f t="shared" si="4"/>
        <v>419973</v>
      </c>
      <c r="Q23" s="357">
        <v>75929</v>
      </c>
      <c r="R23" s="355">
        <v>64183</v>
      </c>
      <c r="S23" s="658">
        <f t="shared" si="5"/>
        <v>140112</v>
      </c>
      <c r="T23" s="355">
        <v>389874</v>
      </c>
      <c r="U23" s="645">
        <v>0</v>
      </c>
      <c r="V23" s="356">
        <f t="shared" si="2"/>
        <v>3749028</v>
      </c>
    </row>
    <row r="24" spans="2:22" ht="24.9" customHeight="1" x14ac:dyDescent="0.25">
      <c r="B24" s="631" t="s">
        <v>65</v>
      </c>
      <c r="C24" s="515">
        <v>538970</v>
      </c>
      <c r="D24" s="515">
        <v>901892</v>
      </c>
      <c r="E24" s="635">
        <v>128507</v>
      </c>
      <c r="F24" s="515">
        <v>92773</v>
      </c>
      <c r="G24" s="515">
        <v>933430</v>
      </c>
      <c r="H24" s="635">
        <v>216878</v>
      </c>
      <c r="I24" s="641">
        <v>163174</v>
      </c>
      <c r="J24" s="516">
        <f t="shared" si="6"/>
        <v>2975624</v>
      </c>
      <c r="K24" s="350"/>
      <c r="L24" s="347"/>
      <c r="M24" s="631" t="s">
        <v>65</v>
      </c>
      <c r="N24" s="517">
        <v>289444</v>
      </c>
      <c r="O24" s="517">
        <v>140842</v>
      </c>
      <c r="P24" s="648">
        <f t="shared" si="4"/>
        <v>430286</v>
      </c>
      <c r="Q24" s="517">
        <v>78459</v>
      </c>
      <c r="R24" s="515">
        <v>60052</v>
      </c>
      <c r="S24" s="654">
        <f t="shared" si="5"/>
        <v>138511</v>
      </c>
      <c r="T24" s="515">
        <v>410569</v>
      </c>
      <c r="U24" s="641">
        <v>0</v>
      </c>
      <c r="V24" s="516">
        <f t="shared" si="2"/>
        <v>3954990</v>
      </c>
    </row>
    <row r="25" spans="2:22" ht="24.9" customHeight="1" x14ac:dyDescent="0.25">
      <c r="B25" s="909" t="s">
        <v>66</v>
      </c>
      <c r="C25" s="355">
        <v>517246</v>
      </c>
      <c r="D25" s="355">
        <v>926191</v>
      </c>
      <c r="E25" s="638">
        <v>109198</v>
      </c>
      <c r="F25" s="355">
        <v>92085</v>
      </c>
      <c r="G25" s="355">
        <v>929049</v>
      </c>
      <c r="H25" s="638">
        <v>197415</v>
      </c>
      <c r="I25" s="645">
        <v>171676</v>
      </c>
      <c r="J25" s="356">
        <f t="shared" ref="J25" si="7">SUM(C25:I25)</f>
        <v>2942860</v>
      </c>
      <c r="K25" s="350"/>
      <c r="L25" s="347"/>
      <c r="M25" s="909" t="s">
        <v>66</v>
      </c>
      <c r="N25" s="910">
        <v>304620</v>
      </c>
      <c r="O25" s="357">
        <v>112550</v>
      </c>
      <c r="P25" s="652">
        <f t="shared" ref="P25" si="8">SUM(N25:O25)</f>
        <v>417170</v>
      </c>
      <c r="Q25" s="357">
        <v>78537</v>
      </c>
      <c r="R25" s="355">
        <v>63858</v>
      </c>
      <c r="S25" s="658">
        <f t="shared" ref="S25" si="9">SUM(Q25:R25)</f>
        <v>142395</v>
      </c>
      <c r="T25" s="355">
        <v>417988</v>
      </c>
      <c r="U25" s="645">
        <v>0</v>
      </c>
      <c r="V25" s="356">
        <f t="shared" ref="V25:V35" si="10">+U25+T25+S25+P25+J25</f>
        <v>3920413</v>
      </c>
    </row>
    <row r="26" spans="2:22" ht="24.9" customHeight="1" x14ac:dyDescent="0.25">
      <c r="B26" s="631" t="s">
        <v>67</v>
      </c>
      <c r="C26" s="515">
        <v>471001</v>
      </c>
      <c r="D26" s="515">
        <v>883857</v>
      </c>
      <c r="E26" s="635">
        <v>95535</v>
      </c>
      <c r="F26" s="515">
        <v>85709</v>
      </c>
      <c r="G26" s="515">
        <v>877863</v>
      </c>
      <c r="H26" s="635">
        <v>182363</v>
      </c>
      <c r="I26" s="641">
        <v>155128</v>
      </c>
      <c r="J26" s="516">
        <f>SUM(C26:I26)</f>
        <v>2751456</v>
      </c>
      <c r="K26" s="350"/>
      <c r="L26" s="347"/>
      <c r="M26" s="631" t="s">
        <v>67</v>
      </c>
      <c r="N26" s="517">
        <v>353117</v>
      </c>
      <c r="O26" s="517">
        <v>106893</v>
      </c>
      <c r="P26" s="648">
        <f>SUM(N26:O26)</f>
        <v>460010</v>
      </c>
      <c r="Q26" s="517">
        <v>69482</v>
      </c>
      <c r="R26" s="515">
        <v>58765</v>
      </c>
      <c r="S26" s="654">
        <f>SUM(Q26:R26)</f>
        <v>128247</v>
      </c>
      <c r="T26" s="641">
        <v>369383</v>
      </c>
      <c r="U26" s="641">
        <v>0</v>
      </c>
      <c r="V26" s="516">
        <f t="shared" si="10"/>
        <v>3709096</v>
      </c>
    </row>
    <row r="27" spans="2:22" ht="24.9" customHeight="1" x14ac:dyDescent="0.25">
      <c r="B27" s="909" t="s">
        <v>490</v>
      </c>
      <c r="C27" s="355">
        <f t="shared" ref="C27:J27" si="11">SUM(C28:C35)</f>
        <v>4086078</v>
      </c>
      <c r="D27" s="355">
        <f t="shared" si="11"/>
        <v>7237262</v>
      </c>
      <c r="E27" s="638">
        <f t="shared" si="11"/>
        <v>941106</v>
      </c>
      <c r="F27" s="355">
        <f t="shared" si="11"/>
        <v>741288</v>
      </c>
      <c r="G27" s="355">
        <f t="shared" si="11"/>
        <v>7642225</v>
      </c>
      <c r="H27" s="638">
        <f t="shared" si="11"/>
        <v>1609810</v>
      </c>
      <c r="I27" s="645">
        <f t="shared" si="11"/>
        <v>1015867</v>
      </c>
      <c r="J27" s="355">
        <f t="shared" si="11"/>
        <v>23273636</v>
      </c>
      <c r="K27" s="350"/>
      <c r="L27" s="347"/>
      <c r="M27" s="909" t="s">
        <v>490</v>
      </c>
      <c r="N27" s="357">
        <f>SUM(N28:N35)</f>
        <v>2552492</v>
      </c>
      <c r="O27" s="357">
        <f>SUM(O28:O35)</f>
        <v>1104038</v>
      </c>
      <c r="P27" s="652">
        <f>SUM(N27:O27)</f>
        <v>3656530</v>
      </c>
      <c r="Q27" s="357">
        <f>SUM(Q28:Q35)</f>
        <v>406472</v>
      </c>
      <c r="R27" s="357">
        <f>SUM(R28:R35)</f>
        <v>661274</v>
      </c>
      <c r="S27" s="658">
        <f>SUM(Q27:R27)</f>
        <v>1067746</v>
      </c>
      <c r="T27" s="645">
        <f>SUM(T28:T35)</f>
        <v>3296755</v>
      </c>
      <c r="U27" s="645">
        <f>SUM(U28:U32)</f>
        <v>0</v>
      </c>
      <c r="V27" s="356">
        <f t="shared" si="10"/>
        <v>31294667</v>
      </c>
    </row>
    <row r="28" spans="2:22" ht="24.9" customHeight="1" x14ac:dyDescent="0.25">
      <c r="B28" s="631" t="s">
        <v>0</v>
      </c>
      <c r="C28" s="515">
        <v>521751</v>
      </c>
      <c r="D28" s="515">
        <v>922066</v>
      </c>
      <c r="E28" s="635">
        <v>110875</v>
      </c>
      <c r="F28" s="515">
        <v>98495</v>
      </c>
      <c r="G28" s="515">
        <v>1033621</v>
      </c>
      <c r="H28" s="635">
        <v>207385</v>
      </c>
      <c r="I28" s="641">
        <v>118061</v>
      </c>
      <c r="J28" s="516">
        <f>SUM(C28:I28)</f>
        <v>3012254</v>
      </c>
      <c r="K28" s="350"/>
      <c r="L28" s="347"/>
      <c r="M28" s="631" t="s">
        <v>0</v>
      </c>
      <c r="N28" s="517">
        <v>305460</v>
      </c>
      <c r="O28" s="517">
        <v>124914</v>
      </c>
      <c r="P28" s="648">
        <f>SUM(N28:O28)</f>
        <v>430374</v>
      </c>
      <c r="Q28" s="517">
        <v>64580</v>
      </c>
      <c r="R28" s="515">
        <v>68578</v>
      </c>
      <c r="S28" s="654">
        <f>SUM(Q28:R28)</f>
        <v>133158</v>
      </c>
      <c r="T28" s="641">
        <v>446647</v>
      </c>
      <c r="U28" s="641">
        <v>0</v>
      </c>
      <c r="V28" s="516">
        <f t="shared" si="10"/>
        <v>4022433</v>
      </c>
    </row>
    <row r="29" spans="2:22" ht="24.9" customHeight="1" x14ac:dyDescent="0.25">
      <c r="B29" s="909" t="s">
        <v>1</v>
      </c>
      <c r="C29" s="355">
        <v>469659</v>
      </c>
      <c r="D29" s="355">
        <v>842818</v>
      </c>
      <c r="E29" s="638">
        <v>111277</v>
      </c>
      <c r="F29" s="355">
        <v>83454</v>
      </c>
      <c r="G29" s="355">
        <v>943740</v>
      </c>
      <c r="H29" s="638">
        <v>188578</v>
      </c>
      <c r="I29" s="645">
        <v>105074</v>
      </c>
      <c r="J29" s="356">
        <f t="shared" ref="J29:J35" si="12">SUM(C29:I29)</f>
        <v>2744600</v>
      </c>
      <c r="K29" s="347"/>
      <c r="L29" s="347"/>
      <c r="M29" s="909" t="s">
        <v>1</v>
      </c>
      <c r="N29" s="357">
        <v>281258</v>
      </c>
      <c r="O29" s="357">
        <v>119500</v>
      </c>
      <c r="P29" s="652">
        <f>SUM(N29:O29)</f>
        <v>400758</v>
      </c>
      <c r="Q29" s="357">
        <v>43001</v>
      </c>
      <c r="R29" s="638">
        <v>78841</v>
      </c>
      <c r="S29" s="946">
        <f>SUM(Q29:R29)</f>
        <v>121842</v>
      </c>
      <c r="T29" s="638">
        <v>415326</v>
      </c>
      <c r="U29" s="638">
        <v>0</v>
      </c>
      <c r="V29" s="356">
        <f t="shared" si="10"/>
        <v>3682526</v>
      </c>
    </row>
    <row r="30" spans="2:22" ht="24.9" customHeight="1" x14ac:dyDescent="0.25">
      <c r="B30" s="631" t="s">
        <v>2</v>
      </c>
      <c r="C30" s="515">
        <v>459489</v>
      </c>
      <c r="D30" s="515">
        <v>898420</v>
      </c>
      <c r="E30" s="635">
        <v>114976</v>
      </c>
      <c r="F30" s="515">
        <v>90194</v>
      </c>
      <c r="G30" s="515">
        <v>1013048</v>
      </c>
      <c r="H30" s="635">
        <v>199862</v>
      </c>
      <c r="I30" s="641">
        <v>126600</v>
      </c>
      <c r="J30" s="516">
        <f t="shared" si="12"/>
        <v>2902589</v>
      </c>
      <c r="K30" s="347"/>
      <c r="L30" s="347"/>
      <c r="M30" s="631" t="s">
        <v>2</v>
      </c>
      <c r="N30" s="517">
        <v>305417</v>
      </c>
      <c r="O30" s="960">
        <v>127637</v>
      </c>
      <c r="P30" s="961">
        <f t="shared" ref="P30:P35" si="13">SUM(N30:O30)</f>
        <v>433054</v>
      </c>
      <c r="Q30" s="517">
        <v>44922</v>
      </c>
      <c r="R30" s="635">
        <v>80317</v>
      </c>
      <c r="S30" s="962">
        <f t="shared" ref="S30:S35" si="14">SUM(Q30:R30)</f>
        <v>125239</v>
      </c>
      <c r="T30" s="635">
        <v>476140</v>
      </c>
      <c r="U30" s="635">
        <v>0</v>
      </c>
      <c r="V30" s="516">
        <f t="shared" si="10"/>
        <v>3937022</v>
      </c>
    </row>
    <row r="31" spans="2:22" ht="24.9" customHeight="1" x14ac:dyDescent="0.25">
      <c r="B31" s="909" t="s">
        <v>3</v>
      </c>
      <c r="C31" s="355">
        <v>488491</v>
      </c>
      <c r="D31" s="355">
        <v>878715</v>
      </c>
      <c r="E31" s="638">
        <v>124763</v>
      </c>
      <c r="F31" s="355">
        <v>92859</v>
      </c>
      <c r="G31" s="355">
        <v>960883</v>
      </c>
      <c r="H31" s="638">
        <v>196039</v>
      </c>
      <c r="I31" s="645">
        <v>136222</v>
      </c>
      <c r="J31" s="356">
        <f t="shared" si="12"/>
        <v>2877972</v>
      </c>
      <c r="K31" s="347"/>
      <c r="L31" s="347"/>
      <c r="M31" s="909" t="s">
        <v>3</v>
      </c>
      <c r="N31" s="357">
        <v>302969</v>
      </c>
      <c r="O31" s="950">
        <v>152672</v>
      </c>
      <c r="P31" s="948">
        <f t="shared" si="13"/>
        <v>455641</v>
      </c>
      <c r="Q31" s="357">
        <v>48421</v>
      </c>
      <c r="R31" s="638">
        <v>86909</v>
      </c>
      <c r="S31" s="946">
        <f t="shared" si="14"/>
        <v>135330</v>
      </c>
      <c r="T31" s="638">
        <v>395883</v>
      </c>
      <c r="U31" s="638">
        <v>0</v>
      </c>
      <c r="V31" s="356">
        <f t="shared" si="10"/>
        <v>3864826</v>
      </c>
    </row>
    <row r="32" spans="2:22" ht="24.9" customHeight="1" x14ac:dyDescent="0.25">
      <c r="B32" s="631" t="s">
        <v>4</v>
      </c>
      <c r="C32" s="515">
        <v>537293</v>
      </c>
      <c r="D32" s="515">
        <v>899957</v>
      </c>
      <c r="E32" s="635">
        <v>131946</v>
      </c>
      <c r="F32" s="515">
        <v>95379</v>
      </c>
      <c r="G32" s="515">
        <v>925986</v>
      </c>
      <c r="H32" s="635">
        <v>213190</v>
      </c>
      <c r="I32" s="641">
        <v>117956</v>
      </c>
      <c r="J32" s="516">
        <f t="shared" si="12"/>
        <v>2921707</v>
      </c>
      <c r="K32" s="347"/>
      <c r="L32" s="347"/>
      <c r="M32" s="631" t="s">
        <v>4</v>
      </c>
      <c r="N32" s="517">
        <v>325326</v>
      </c>
      <c r="O32" s="960">
        <v>147118</v>
      </c>
      <c r="P32" s="961">
        <f t="shared" si="13"/>
        <v>472444</v>
      </c>
      <c r="Q32" s="517">
        <v>51386</v>
      </c>
      <c r="R32" s="635">
        <v>91540</v>
      </c>
      <c r="S32" s="962">
        <f t="shared" si="14"/>
        <v>142926</v>
      </c>
      <c r="T32" s="635">
        <v>395064</v>
      </c>
      <c r="U32" s="635">
        <v>0</v>
      </c>
      <c r="V32" s="516">
        <f t="shared" si="10"/>
        <v>3932141</v>
      </c>
    </row>
    <row r="33" spans="2:22" ht="24.9" customHeight="1" x14ac:dyDescent="0.25">
      <c r="B33" s="909" t="s">
        <v>5</v>
      </c>
      <c r="C33" s="355">
        <v>528486</v>
      </c>
      <c r="D33" s="355">
        <v>891593</v>
      </c>
      <c r="E33" s="638">
        <v>96900</v>
      </c>
      <c r="F33" s="355">
        <v>89027</v>
      </c>
      <c r="G33" s="355">
        <v>890749</v>
      </c>
      <c r="H33" s="638">
        <v>200013</v>
      </c>
      <c r="I33" s="645">
        <v>134641</v>
      </c>
      <c r="J33" s="356">
        <f t="shared" si="12"/>
        <v>2831409</v>
      </c>
      <c r="K33" s="347"/>
      <c r="L33" s="347"/>
      <c r="M33" s="909" t="s">
        <v>5</v>
      </c>
      <c r="N33" s="357">
        <v>301929</v>
      </c>
      <c r="O33" s="950">
        <v>138820</v>
      </c>
      <c r="P33" s="948">
        <f t="shared" si="13"/>
        <v>440749</v>
      </c>
      <c r="Q33" s="357">
        <v>50396</v>
      </c>
      <c r="R33" s="638">
        <v>85240</v>
      </c>
      <c r="S33" s="946">
        <f t="shared" si="14"/>
        <v>135636</v>
      </c>
      <c r="T33" s="638">
        <v>389178</v>
      </c>
      <c r="U33" s="638">
        <v>0</v>
      </c>
      <c r="V33" s="356">
        <f t="shared" si="10"/>
        <v>3796972</v>
      </c>
    </row>
    <row r="34" spans="2:22" ht="24.9" customHeight="1" x14ac:dyDescent="0.25">
      <c r="B34" s="631" t="s">
        <v>62</v>
      </c>
      <c r="C34" s="515">
        <v>530280</v>
      </c>
      <c r="D34" s="515">
        <v>942027</v>
      </c>
      <c r="E34" s="635">
        <v>113675</v>
      </c>
      <c r="F34" s="515">
        <v>93540</v>
      </c>
      <c r="G34" s="515">
        <v>931683</v>
      </c>
      <c r="H34" s="635">
        <v>204839</v>
      </c>
      <c r="I34" s="641">
        <v>131680</v>
      </c>
      <c r="J34" s="516">
        <f t="shared" si="12"/>
        <v>2947724</v>
      </c>
      <c r="K34" s="347"/>
      <c r="L34" s="347"/>
      <c r="M34" s="631" t="s">
        <v>62</v>
      </c>
      <c r="N34" s="517">
        <v>364114</v>
      </c>
      <c r="O34" s="960">
        <v>141452</v>
      </c>
      <c r="P34" s="961">
        <f t="shared" si="13"/>
        <v>505566</v>
      </c>
      <c r="Q34" s="517">
        <v>42620</v>
      </c>
      <c r="R34" s="635">
        <v>84796</v>
      </c>
      <c r="S34" s="962">
        <f t="shared" si="14"/>
        <v>127416</v>
      </c>
      <c r="T34" s="635">
        <v>396378</v>
      </c>
      <c r="U34" s="635">
        <v>0</v>
      </c>
      <c r="V34" s="516">
        <f t="shared" si="10"/>
        <v>3977084</v>
      </c>
    </row>
    <row r="35" spans="2:22" ht="24.9" customHeight="1" x14ac:dyDescent="0.25">
      <c r="B35" s="909" t="s">
        <v>63</v>
      </c>
      <c r="C35" s="355">
        <v>550629</v>
      </c>
      <c r="D35" s="355">
        <v>961666</v>
      </c>
      <c r="E35" s="638">
        <v>136694</v>
      </c>
      <c r="F35" s="355">
        <v>98340</v>
      </c>
      <c r="G35" s="355">
        <v>942515</v>
      </c>
      <c r="H35" s="638">
        <v>199904</v>
      </c>
      <c r="I35" s="645">
        <v>145633</v>
      </c>
      <c r="J35" s="356">
        <f t="shared" si="12"/>
        <v>3035381</v>
      </c>
      <c r="K35" s="347"/>
      <c r="L35" s="347"/>
      <c r="M35" s="909" t="s">
        <v>63</v>
      </c>
      <c r="N35" s="357">
        <v>366019</v>
      </c>
      <c r="O35" s="950">
        <v>151925</v>
      </c>
      <c r="P35" s="948">
        <f t="shared" si="13"/>
        <v>517944</v>
      </c>
      <c r="Q35" s="357">
        <v>61146</v>
      </c>
      <c r="R35" s="638">
        <v>85053</v>
      </c>
      <c r="S35" s="946">
        <f t="shared" si="14"/>
        <v>146199</v>
      </c>
      <c r="T35" s="638">
        <v>382139</v>
      </c>
      <c r="U35" s="638">
        <v>0</v>
      </c>
      <c r="V35" s="356">
        <f t="shared" si="10"/>
        <v>4081663</v>
      </c>
    </row>
    <row r="36" spans="2:22" ht="6.75" customHeight="1" thickBot="1" x14ac:dyDescent="0.3">
      <c r="B36" s="633"/>
      <c r="C36" s="945"/>
      <c r="D36" s="622"/>
      <c r="E36" s="639"/>
      <c r="F36" s="622"/>
      <c r="G36" s="622"/>
      <c r="H36" s="639"/>
      <c r="I36" s="646"/>
      <c r="J36" s="623"/>
      <c r="K36" s="347"/>
      <c r="L36" s="347"/>
      <c r="M36" s="633"/>
      <c r="N36" s="626"/>
      <c r="O36" s="951"/>
      <c r="P36" s="949"/>
      <c r="Q36" s="626"/>
      <c r="R36" s="639"/>
      <c r="S36" s="947"/>
      <c r="T36" s="639"/>
      <c r="U36" s="639"/>
      <c r="V36" s="623"/>
    </row>
    <row r="37" spans="2:22" ht="21.9" customHeight="1" x14ac:dyDescent="0.25">
      <c r="B37" s="944"/>
      <c r="C37" s="355"/>
      <c r="D37" s="355"/>
      <c r="E37" s="355"/>
      <c r="F37" s="355"/>
      <c r="G37" s="355"/>
      <c r="H37" s="355"/>
      <c r="I37" s="355"/>
      <c r="J37" s="356"/>
      <c r="K37" s="347"/>
      <c r="L37" s="347"/>
      <c r="M37" s="944"/>
      <c r="N37" s="357"/>
      <c r="O37" s="357"/>
      <c r="P37" s="350"/>
      <c r="Q37" s="357"/>
      <c r="R37" s="355"/>
      <c r="S37" s="356"/>
      <c r="T37" s="355"/>
      <c r="U37" s="355"/>
      <c r="V37" s="356"/>
    </row>
    <row r="38" spans="2:22" ht="10.5" customHeight="1" x14ac:dyDescent="0.25">
      <c r="B38" s="324"/>
      <c r="C38" s="351"/>
      <c r="D38" s="351"/>
      <c r="E38" s="351"/>
      <c r="F38" s="351"/>
      <c r="G38" s="351"/>
      <c r="H38" s="351"/>
      <c r="I38" s="351"/>
      <c r="J38" s="352"/>
      <c r="K38" s="347"/>
      <c r="L38" s="347"/>
      <c r="M38" s="354"/>
      <c r="N38" s="353"/>
      <c r="O38" s="353"/>
      <c r="P38" s="347"/>
      <c r="Q38" s="353"/>
      <c r="R38" s="351"/>
      <c r="S38" s="352"/>
      <c r="T38" s="351"/>
      <c r="U38" s="351"/>
      <c r="V38" s="352"/>
    </row>
    <row r="39" spans="2:22" x14ac:dyDescent="0.25">
      <c r="B39" s="183" t="s">
        <v>136</v>
      </c>
      <c r="K39" s="339"/>
      <c r="L39" s="339"/>
      <c r="M39" s="183" t="s">
        <v>136</v>
      </c>
    </row>
    <row r="40" spans="2:22" x14ac:dyDescent="0.25">
      <c r="B40" s="101" t="s">
        <v>241</v>
      </c>
      <c r="M40" s="101" t="s">
        <v>241</v>
      </c>
      <c r="N40" s="319"/>
      <c r="O40" s="319"/>
      <c r="P40" s="319"/>
      <c r="Q40" s="319"/>
      <c r="R40" s="319"/>
      <c r="S40" s="319"/>
      <c r="T40" s="319"/>
      <c r="U40" s="319"/>
      <c r="V40" s="319"/>
    </row>
    <row r="41" spans="2:22" ht="13.8" x14ac:dyDescent="0.25">
      <c r="B41" s="101" t="s">
        <v>575</v>
      </c>
      <c r="M41" s="101" t="s">
        <v>575</v>
      </c>
      <c r="N41" s="319"/>
      <c r="O41" s="319"/>
      <c r="P41" s="319"/>
      <c r="Q41" s="319"/>
      <c r="R41" s="319"/>
      <c r="S41" s="319"/>
      <c r="T41" s="319"/>
      <c r="U41" s="319"/>
      <c r="V41" s="319"/>
    </row>
    <row r="42" spans="2:22" x14ac:dyDescent="0.25">
      <c r="B42" s="183" t="s">
        <v>320</v>
      </c>
      <c r="M42" s="183" t="s">
        <v>320</v>
      </c>
    </row>
    <row r="43" spans="2:22" x14ac:dyDescent="0.25">
      <c r="B43" s="30"/>
      <c r="M43" s="30"/>
    </row>
  </sheetData>
  <mergeCells count="18">
    <mergeCell ref="B5:B7"/>
    <mergeCell ref="C5:I5"/>
    <mergeCell ref="J5:J7"/>
    <mergeCell ref="M5:M7"/>
    <mergeCell ref="N5:P5"/>
    <mergeCell ref="T5:T7"/>
    <mergeCell ref="U5:U7"/>
    <mergeCell ref="V5:V7"/>
    <mergeCell ref="C6:E6"/>
    <mergeCell ref="F6:H6"/>
    <mergeCell ref="I6:I7"/>
    <mergeCell ref="N6:N7"/>
    <mergeCell ref="O6:O7"/>
    <mergeCell ref="P6:P7"/>
    <mergeCell ref="Q6:Q7"/>
    <mergeCell ref="Q5:S5"/>
    <mergeCell ref="R6:R7"/>
    <mergeCell ref="S6:S7"/>
  </mergeCells>
  <hyperlinks>
    <hyperlink ref="X5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41" man="1"/>
  </colBreaks>
  <ignoredErrors>
    <ignoredError sqref="S27 P27 J14 P14 S14 J27" formula="1"/>
    <ignoredError sqref="P9:P11 J9:J11 U2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K41"/>
  <sheetViews>
    <sheetView showGridLines="0" view="pageBreakPreview" zoomScale="110" zoomScaleNormal="100" zoomScaleSheetLayoutView="110" workbookViewId="0">
      <pane xSplit="2" ySplit="7" topLeftCell="M21" activePane="bottomRight" state="frozen"/>
      <selection pane="topRight" activeCell="C1" sqref="C1"/>
      <selection pane="bottomLeft" activeCell="A8" sqref="A8"/>
      <selection pane="bottomRight" activeCell="AA31" sqref="AA31"/>
    </sheetView>
  </sheetViews>
  <sheetFormatPr baseColWidth="10" defaultColWidth="11.44140625" defaultRowHeight="13.2" x14ac:dyDescent="0.25"/>
  <cols>
    <col min="1" max="1" width="1.6640625" style="29" customWidth="1"/>
    <col min="2" max="2" width="16.44140625" style="29" customWidth="1"/>
    <col min="3" max="3" width="11.88671875" style="29" customWidth="1"/>
    <col min="4" max="4" width="12" style="29" customWidth="1"/>
    <col min="5" max="5" width="11" style="29" customWidth="1"/>
    <col min="6" max="6" width="11.109375" style="29" customWidth="1"/>
    <col min="7" max="7" width="10.33203125" style="29" customWidth="1"/>
    <col min="8" max="8" width="11" style="29" customWidth="1"/>
    <col min="9" max="9" width="10.109375" style="29" customWidth="1"/>
    <col min="10" max="10" width="11.44140625" style="29" customWidth="1"/>
    <col min="11" max="11" width="10.33203125" style="29" customWidth="1"/>
    <col min="12" max="12" width="11.6640625" style="29" customWidth="1"/>
    <col min="13" max="14" width="3" style="29" customWidth="1"/>
    <col min="15" max="15" width="15" style="29" customWidth="1"/>
    <col min="16" max="16" width="12" style="29" customWidth="1"/>
    <col min="17" max="17" width="11.5546875" style="29" customWidth="1"/>
    <col min="18" max="18" width="11.33203125" style="29" customWidth="1"/>
    <col min="19" max="19" width="10.44140625" style="29" customWidth="1"/>
    <col min="20" max="20" width="9.88671875" style="29" customWidth="1"/>
    <col min="21" max="21" width="10.6640625" style="29" customWidth="1"/>
    <col min="22" max="22" width="10.5546875" style="29" customWidth="1"/>
    <col min="23" max="23" width="12.109375" style="29" customWidth="1"/>
    <col min="24" max="24" width="10.88671875" style="29" customWidth="1"/>
    <col min="25" max="25" width="11.44140625" style="29" customWidth="1"/>
    <col min="26" max="26" width="3" style="29" customWidth="1"/>
    <col min="27" max="16384" width="11.44140625" style="29"/>
  </cols>
  <sheetData>
    <row r="2" spans="1:37" ht="12.75" customHeight="1" x14ac:dyDescent="0.3">
      <c r="B2" s="32" t="s">
        <v>511</v>
      </c>
      <c r="G2" s="358"/>
      <c r="O2" s="32" t="s">
        <v>511</v>
      </c>
      <c r="AA2" s="106"/>
    </row>
    <row r="3" spans="1:37" x14ac:dyDescent="0.25">
      <c r="B3" s="32" t="s">
        <v>310</v>
      </c>
      <c r="O3" s="32" t="s">
        <v>310</v>
      </c>
    </row>
    <row r="4" spans="1:37" ht="16.2" thickBot="1" x14ac:dyDescent="0.35">
      <c r="L4" s="340" t="s">
        <v>236</v>
      </c>
      <c r="Y4" s="340" t="s">
        <v>237</v>
      </c>
      <c r="AA4" s="106" t="s">
        <v>212</v>
      </c>
    </row>
    <row r="5" spans="1:37" ht="24.9" customHeight="1" thickBot="1" x14ac:dyDescent="0.3">
      <c r="A5" s="663"/>
      <c r="B5" s="1023" t="s">
        <v>133</v>
      </c>
      <c r="C5" s="1025" t="s">
        <v>139</v>
      </c>
      <c r="D5" s="1025"/>
      <c r="E5" s="1025"/>
      <c r="F5" s="1025"/>
      <c r="G5" s="1025"/>
      <c r="H5" s="1025"/>
      <c r="I5" s="1025"/>
      <c r="J5" s="1025"/>
      <c r="K5" s="1025"/>
      <c r="L5" s="1026"/>
      <c r="M5" s="359"/>
      <c r="N5" s="359"/>
      <c r="O5" s="1027" t="s">
        <v>133</v>
      </c>
      <c r="P5" s="1028" t="s">
        <v>228</v>
      </c>
      <c r="Q5" s="1028"/>
      <c r="R5" s="1028"/>
      <c r="S5" s="1028"/>
      <c r="T5" s="1029"/>
      <c r="U5" s="1030" t="s">
        <v>224</v>
      </c>
      <c r="V5" s="1029"/>
      <c r="W5" s="1021" t="s">
        <v>140</v>
      </c>
      <c r="X5" s="1021" t="s">
        <v>141</v>
      </c>
      <c r="Y5" s="1022" t="s">
        <v>142</v>
      </c>
      <c r="Z5" s="359"/>
      <c r="AA5" s="40"/>
    </row>
    <row r="6" spans="1:37" ht="37.5" customHeight="1" thickBot="1" x14ac:dyDescent="0.3">
      <c r="A6" s="663"/>
      <c r="B6" s="1024"/>
      <c r="C6" s="603" t="s">
        <v>54</v>
      </c>
      <c r="D6" s="604" t="s">
        <v>25</v>
      </c>
      <c r="E6" s="604" t="s">
        <v>224</v>
      </c>
      <c r="F6" s="604" t="s">
        <v>205</v>
      </c>
      <c r="G6" s="604" t="s">
        <v>55</v>
      </c>
      <c r="H6" s="604" t="s">
        <v>56</v>
      </c>
      <c r="I6" s="604" t="s">
        <v>36</v>
      </c>
      <c r="J6" s="604" t="s">
        <v>57</v>
      </c>
      <c r="K6" s="604" t="s">
        <v>58</v>
      </c>
      <c r="L6" s="602" t="s">
        <v>53</v>
      </c>
      <c r="M6" s="359"/>
      <c r="N6" s="359"/>
      <c r="O6" s="1027"/>
      <c r="P6" s="661" t="s">
        <v>225</v>
      </c>
      <c r="Q6" s="662" t="s">
        <v>226</v>
      </c>
      <c r="R6" s="662" t="s">
        <v>229</v>
      </c>
      <c r="S6" s="662" t="s">
        <v>227</v>
      </c>
      <c r="T6" s="665" t="s">
        <v>53</v>
      </c>
      <c r="U6" s="666" t="s">
        <v>230</v>
      </c>
      <c r="V6" s="665" t="s">
        <v>231</v>
      </c>
      <c r="W6" s="1021"/>
      <c r="X6" s="1021"/>
      <c r="Y6" s="1022"/>
      <c r="Z6" s="359"/>
      <c r="AA6" s="40"/>
    </row>
    <row r="7" spans="1:37" ht="4.5" customHeight="1" thickBot="1" x14ac:dyDescent="0.3">
      <c r="B7" s="664"/>
      <c r="C7" s="664"/>
      <c r="D7" s="664"/>
      <c r="E7" s="664"/>
      <c r="F7" s="664"/>
      <c r="G7" s="664"/>
      <c r="H7" s="664"/>
      <c r="I7" s="664"/>
      <c r="J7" s="664"/>
      <c r="K7" s="664"/>
      <c r="L7" s="664"/>
      <c r="M7" s="359"/>
      <c r="N7" s="359"/>
      <c r="O7" s="659"/>
      <c r="P7" s="659"/>
      <c r="Q7" s="659"/>
      <c r="R7" s="659"/>
      <c r="S7" s="659"/>
      <c r="T7" s="659"/>
      <c r="U7" s="659"/>
      <c r="V7" s="659"/>
      <c r="W7" s="659"/>
      <c r="X7" s="659"/>
      <c r="Y7" s="659"/>
      <c r="Z7" s="359"/>
      <c r="AA7" s="40"/>
    </row>
    <row r="8" spans="1:37" ht="26.1" customHeight="1" x14ac:dyDescent="0.25">
      <c r="B8" s="667">
        <v>2007</v>
      </c>
      <c r="C8" s="360">
        <v>41253</v>
      </c>
      <c r="D8" s="360">
        <v>25294</v>
      </c>
      <c r="E8" s="360">
        <v>16784</v>
      </c>
      <c r="F8" s="360">
        <v>21663</v>
      </c>
      <c r="G8" s="360">
        <v>42138</v>
      </c>
      <c r="H8" s="360">
        <v>21907</v>
      </c>
      <c r="I8" s="360">
        <v>24687</v>
      </c>
      <c r="J8" s="360">
        <v>25372</v>
      </c>
      <c r="K8" s="360">
        <v>10534</v>
      </c>
      <c r="L8" s="364">
        <f>SUM(C8:K8)</f>
        <v>229632</v>
      </c>
      <c r="M8" s="361"/>
      <c r="N8" s="361"/>
      <c r="O8" s="667">
        <v>2007</v>
      </c>
      <c r="P8" s="360">
        <v>200340</v>
      </c>
      <c r="Q8" s="362">
        <v>334314</v>
      </c>
      <c r="R8" s="362">
        <v>22079</v>
      </c>
      <c r="S8" s="362">
        <v>74729</v>
      </c>
      <c r="T8" s="676">
        <f>SUM(P8:S8)</f>
        <v>631462</v>
      </c>
      <c r="U8" s="360">
        <v>79732</v>
      </c>
      <c r="V8" s="681">
        <v>10429</v>
      </c>
      <c r="W8" s="362">
        <v>14966</v>
      </c>
      <c r="X8" s="686">
        <v>22509</v>
      </c>
      <c r="Y8" s="363">
        <v>988730</v>
      </c>
      <c r="Z8" s="361"/>
      <c r="AA8" s="40"/>
    </row>
    <row r="9" spans="1:37" ht="26.1" customHeight="1" x14ac:dyDescent="0.25">
      <c r="B9" s="668">
        <v>2008</v>
      </c>
      <c r="C9" s="518">
        <v>41540</v>
      </c>
      <c r="D9" s="518">
        <v>27776</v>
      </c>
      <c r="E9" s="518">
        <v>15856</v>
      </c>
      <c r="F9" s="518">
        <v>22217</v>
      </c>
      <c r="G9" s="518">
        <v>40831</v>
      </c>
      <c r="H9" s="518">
        <v>25164</v>
      </c>
      <c r="I9" s="518">
        <v>26473</v>
      </c>
      <c r="J9" s="518">
        <v>27010</v>
      </c>
      <c r="K9" s="518">
        <v>13072</v>
      </c>
      <c r="L9" s="519">
        <f>SUM(C9:K9)</f>
        <v>239939</v>
      </c>
      <c r="M9" s="361"/>
      <c r="N9" s="361"/>
      <c r="O9" s="668">
        <v>2008</v>
      </c>
      <c r="P9" s="518">
        <v>168308</v>
      </c>
      <c r="Q9" s="520">
        <v>362313</v>
      </c>
      <c r="R9" s="520">
        <v>19858</v>
      </c>
      <c r="S9" s="520">
        <v>61498</v>
      </c>
      <c r="T9" s="677">
        <f>SUM(P9:S9)</f>
        <v>611977</v>
      </c>
      <c r="U9" s="518">
        <v>29693</v>
      </c>
      <c r="V9" s="682">
        <v>11623</v>
      </c>
      <c r="W9" s="520">
        <v>13236</v>
      </c>
      <c r="X9" s="687">
        <v>23002</v>
      </c>
      <c r="Y9" s="519">
        <v>929470</v>
      </c>
      <c r="Z9" s="361"/>
      <c r="AA9" s="71"/>
      <c r="AB9" s="70"/>
    </row>
    <row r="10" spans="1:37" ht="26.1" customHeight="1" x14ac:dyDescent="0.25">
      <c r="B10" s="669">
        <v>2009</v>
      </c>
      <c r="C10" s="360">
        <v>43872</v>
      </c>
      <c r="D10" s="360">
        <v>27449</v>
      </c>
      <c r="E10" s="360">
        <v>16907</v>
      </c>
      <c r="F10" s="360">
        <v>22950</v>
      </c>
      <c r="G10" s="360">
        <v>41625</v>
      </c>
      <c r="H10" s="360">
        <v>13232</v>
      </c>
      <c r="I10" s="360">
        <v>17087</v>
      </c>
      <c r="J10" s="360">
        <v>26688</v>
      </c>
      <c r="K10" s="360">
        <v>11066</v>
      </c>
      <c r="L10" s="364">
        <f>SUM(C10:K10)</f>
        <v>220876</v>
      </c>
      <c r="M10" s="361"/>
      <c r="N10" s="361"/>
      <c r="O10" s="669">
        <v>2009</v>
      </c>
      <c r="P10" s="360">
        <v>113879</v>
      </c>
      <c r="Q10" s="362">
        <v>296012</v>
      </c>
      <c r="R10" s="362">
        <v>29218</v>
      </c>
      <c r="S10" s="362">
        <v>49895</v>
      </c>
      <c r="T10" s="678">
        <f>SUM(P10:S10)</f>
        <v>489004</v>
      </c>
      <c r="U10" s="360">
        <v>28213</v>
      </c>
      <c r="V10" s="683">
        <v>11445</v>
      </c>
      <c r="W10" s="362">
        <v>12535</v>
      </c>
      <c r="X10" s="688">
        <v>22547</v>
      </c>
      <c r="Y10" s="364">
        <v>784620</v>
      </c>
      <c r="Z10" s="361"/>
      <c r="AA10" s="71"/>
      <c r="AB10" s="70"/>
    </row>
    <row r="11" spans="1:37" ht="26.1" customHeight="1" x14ac:dyDescent="0.25">
      <c r="B11" s="668">
        <v>2010</v>
      </c>
      <c r="C11" s="518">
        <v>45598</v>
      </c>
      <c r="D11" s="518">
        <v>29996</v>
      </c>
      <c r="E11" s="518">
        <v>20543</v>
      </c>
      <c r="F11" s="518">
        <v>24015</v>
      </c>
      <c r="G11" s="518">
        <v>46820</v>
      </c>
      <c r="H11" s="518">
        <v>26045</v>
      </c>
      <c r="I11" s="518">
        <v>26706</v>
      </c>
      <c r="J11" s="518">
        <v>40851</v>
      </c>
      <c r="K11" s="518">
        <v>14719</v>
      </c>
      <c r="L11" s="519">
        <v>275293</v>
      </c>
      <c r="M11" s="361"/>
      <c r="N11" s="361"/>
      <c r="O11" s="668">
        <v>2010</v>
      </c>
      <c r="P11" s="518">
        <v>210591</v>
      </c>
      <c r="Q11" s="520">
        <v>387352</v>
      </c>
      <c r="R11" s="520">
        <v>33925</v>
      </c>
      <c r="S11" s="520">
        <v>56342</v>
      </c>
      <c r="T11" s="677">
        <v>688210</v>
      </c>
      <c r="U11" s="518">
        <v>19310</v>
      </c>
      <c r="V11" s="682">
        <v>12439</v>
      </c>
      <c r="W11" s="520">
        <v>14463</v>
      </c>
      <c r="X11" s="687">
        <v>26088</v>
      </c>
      <c r="Y11" s="519">
        <v>1035803</v>
      </c>
      <c r="Z11" s="361"/>
      <c r="AA11" s="71"/>
      <c r="AB11" s="70"/>
      <c r="AC11" s="70"/>
      <c r="AD11" s="70"/>
      <c r="AE11" s="70"/>
      <c r="AF11" s="70"/>
      <c r="AG11" s="70"/>
      <c r="AH11" s="70"/>
      <c r="AI11" s="70"/>
      <c r="AJ11" s="70"/>
      <c r="AK11" s="70"/>
    </row>
    <row r="12" spans="1:37" ht="26.1" customHeight="1" x14ac:dyDescent="0.25">
      <c r="B12" s="630">
        <v>2011</v>
      </c>
      <c r="C12" s="321">
        <v>45656</v>
      </c>
      <c r="D12" s="321">
        <v>33070</v>
      </c>
      <c r="E12" s="321">
        <v>19581</v>
      </c>
      <c r="F12" s="321">
        <v>34853</v>
      </c>
      <c r="G12" s="321">
        <v>41292</v>
      </c>
      <c r="H12" s="321">
        <v>22641</v>
      </c>
      <c r="I12" s="321">
        <v>24788</v>
      </c>
      <c r="J12" s="321">
        <v>41740</v>
      </c>
      <c r="K12" s="321">
        <v>11790</v>
      </c>
      <c r="L12" s="322">
        <v>275411</v>
      </c>
      <c r="M12" s="361"/>
      <c r="N12" s="361"/>
      <c r="O12" s="630">
        <v>2011</v>
      </c>
      <c r="P12" s="321">
        <v>204656</v>
      </c>
      <c r="Q12" s="361">
        <v>398345</v>
      </c>
      <c r="R12" s="361">
        <v>37174</v>
      </c>
      <c r="S12" s="361">
        <v>54170</v>
      </c>
      <c r="T12" s="679">
        <v>694345</v>
      </c>
      <c r="U12" s="321">
        <v>20714</v>
      </c>
      <c r="V12" s="684">
        <v>12778</v>
      </c>
      <c r="W12" s="361">
        <v>14985</v>
      </c>
      <c r="X12" s="689">
        <v>28004</v>
      </c>
      <c r="Y12" s="322">
        <v>1046237</v>
      </c>
      <c r="Z12" s="361"/>
      <c r="AA12" s="71"/>
      <c r="AB12" s="70"/>
    </row>
    <row r="13" spans="1:37" ht="26.1" customHeight="1" x14ac:dyDescent="0.25">
      <c r="B13" s="668">
        <v>2012</v>
      </c>
      <c r="C13" s="518">
        <f>SUM(C14:C25)</f>
        <v>45506</v>
      </c>
      <c r="D13" s="518">
        <f t="shared" ref="D13:K13" si="0">SUM(D14:D25)</f>
        <v>34404</v>
      </c>
      <c r="E13" s="518">
        <f t="shared" si="0"/>
        <v>19345</v>
      </c>
      <c r="F13" s="518">
        <f t="shared" si="0"/>
        <v>43546</v>
      </c>
      <c r="G13" s="518">
        <f t="shared" si="0"/>
        <v>45790</v>
      </c>
      <c r="H13" s="518">
        <f t="shared" si="0"/>
        <v>29011</v>
      </c>
      <c r="I13" s="518">
        <f t="shared" si="0"/>
        <v>21470</v>
      </c>
      <c r="J13" s="518">
        <f t="shared" si="0"/>
        <v>43192</v>
      </c>
      <c r="K13" s="518">
        <f t="shared" si="0"/>
        <v>8451</v>
      </c>
      <c r="L13" s="519">
        <f>SUM(C13:K13)</f>
        <v>290715</v>
      </c>
      <c r="M13" s="361"/>
      <c r="N13" s="361"/>
      <c r="O13" s="668">
        <v>2012</v>
      </c>
      <c r="P13" s="518">
        <f>SUM(P14:P25)</f>
        <v>218348</v>
      </c>
      <c r="Q13" s="520">
        <f t="shared" ref="Q13:X13" si="1">SUM(Q14:Q25)</f>
        <v>405904</v>
      </c>
      <c r="R13" s="520">
        <f t="shared" si="1"/>
        <v>38071</v>
      </c>
      <c r="S13" s="520">
        <f t="shared" si="1"/>
        <v>48922</v>
      </c>
      <c r="T13" s="677">
        <f t="shared" si="1"/>
        <v>711245</v>
      </c>
      <c r="U13" s="518">
        <f t="shared" si="1"/>
        <v>19697</v>
      </c>
      <c r="V13" s="682">
        <f t="shared" si="1"/>
        <v>8475</v>
      </c>
      <c r="W13" s="520">
        <f t="shared" si="1"/>
        <v>19442</v>
      </c>
      <c r="X13" s="687">
        <f t="shared" si="1"/>
        <v>39198</v>
      </c>
      <c r="Y13" s="519">
        <f t="shared" ref="Y13:Y21" si="2">+X13+W13+V13+U13+T13+L13</f>
        <v>1088772</v>
      </c>
      <c r="Z13" s="361"/>
      <c r="AA13" s="71"/>
    </row>
    <row r="14" spans="1:37" ht="26.1" customHeight="1" x14ac:dyDescent="0.25">
      <c r="B14" s="671" t="s">
        <v>0</v>
      </c>
      <c r="C14" s="321">
        <v>3591</v>
      </c>
      <c r="D14" s="321">
        <v>3052</v>
      </c>
      <c r="E14" s="321">
        <v>2113</v>
      </c>
      <c r="F14" s="321">
        <v>3360</v>
      </c>
      <c r="G14" s="321">
        <v>2966</v>
      </c>
      <c r="H14" s="321">
        <v>2241</v>
      </c>
      <c r="I14" s="321">
        <v>1620</v>
      </c>
      <c r="J14" s="321">
        <v>3297</v>
      </c>
      <c r="K14" s="321">
        <v>1098</v>
      </c>
      <c r="L14" s="322">
        <f>SUM(C14:K14)</f>
        <v>23338</v>
      </c>
      <c r="M14" s="361"/>
      <c r="N14" s="361"/>
      <c r="O14" s="671" t="s">
        <v>0</v>
      </c>
      <c r="P14" s="321">
        <v>16773</v>
      </c>
      <c r="Q14" s="361">
        <v>32224</v>
      </c>
      <c r="R14" s="361">
        <v>3084</v>
      </c>
      <c r="S14" s="361">
        <v>4534</v>
      </c>
      <c r="T14" s="679">
        <f>SUM(P14:S14)</f>
        <v>56615</v>
      </c>
      <c r="U14" s="321">
        <v>1765</v>
      </c>
      <c r="V14" s="684">
        <v>1005</v>
      </c>
      <c r="W14" s="361">
        <v>1557</v>
      </c>
      <c r="X14" s="689">
        <v>3442</v>
      </c>
      <c r="Y14" s="322">
        <f t="shared" si="2"/>
        <v>87722</v>
      </c>
      <c r="Z14" s="361"/>
      <c r="AA14" s="71"/>
    </row>
    <row r="15" spans="1:37" ht="26.1" customHeight="1" x14ac:dyDescent="0.25">
      <c r="B15" s="670" t="s">
        <v>1</v>
      </c>
      <c r="C15" s="518">
        <v>3756</v>
      </c>
      <c r="D15" s="518">
        <v>2561</v>
      </c>
      <c r="E15" s="518">
        <v>1547</v>
      </c>
      <c r="F15" s="518">
        <v>3411</v>
      </c>
      <c r="G15" s="518">
        <v>3193</v>
      </c>
      <c r="H15" s="518">
        <v>2058</v>
      </c>
      <c r="I15" s="518">
        <v>1520</v>
      </c>
      <c r="J15" s="518">
        <v>3157</v>
      </c>
      <c r="K15" s="518">
        <v>1057</v>
      </c>
      <c r="L15" s="519">
        <f t="shared" ref="L15:L23" si="3">SUM(C15:K15)</f>
        <v>22260</v>
      </c>
      <c r="M15" s="361"/>
      <c r="N15" s="361"/>
      <c r="O15" s="670" t="s">
        <v>1</v>
      </c>
      <c r="P15" s="518">
        <v>16271</v>
      </c>
      <c r="Q15" s="520">
        <v>31746</v>
      </c>
      <c r="R15" s="520">
        <v>2857</v>
      </c>
      <c r="S15" s="520">
        <v>3970</v>
      </c>
      <c r="T15" s="677">
        <f t="shared" ref="T15:T23" si="4">SUM(P15:S15)</f>
        <v>54844</v>
      </c>
      <c r="U15" s="518">
        <v>1792</v>
      </c>
      <c r="V15" s="682">
        <v>816</v>
      </c>
      <c r="W15" s="520">
        <v>1316</v>
      </c>
      <c r="X15" s="687">
        <v>2924</v>
      </c>
      <c r="Y15" s="519">
        <f t="shared" si="2"/>
        <v>83952</v>
      </c>
      <c r="Z15" s="361"/>
      <c r="AA15" s="71"/>
    </row>
    <row r="16" spans="1:37" ht="26.1" customHeight="1" x14ac:dyDescent="0.25">
      <c r="B16" s="671" t="s">
        <v>2</v>
      </c>
      <c r="C16" s="321">
        <v>3846</v>
      </c>
      <c r="D16" s="321">
        <v>3162</v>
      </c>
      <c r="E16" s="321">
        <v>1582</v>
      </c>
      <c r="F16" s="321">
        <v>3741</v>
      </c>
      <c r="G16" s="321">
        <v>3422</v>
      </c>
      <c r="H16" s="321">
        <v>2315</v>
      </c>
      <c r="I16" s="321">
        <v>1655</v>
      </c>
      <c r="J16" s="321">
        <v>3487</v>
      </c>
      <c r="K16" s="321">
        <v>1106</v>
      </c>
      <c r="L16" s="322">
        <f t="shared" si="3"/>
        <v>24316</v>
      </c>
      <c r="M16" s="361"/>
      <c r="N16" s="361"/>
      <c r="O16" s="671" t="s">
        <v>2</v>
      </c>
      <c r="P16" s="321">
        <v>17850</v>
      </c>
      <c r="Q16" s="361">
        <v>35974</v>
      </c>
      <c r="R16" s="361">
        <v>3357</v>
      </c>
      <c r="S16" s="361">
        <v>4635</v>
      </c>
      <c r="T16" s="679">
        <f t="shared" si="4"/>
        <v>61816</v>
      </c>
      <c r="U16" s="321">
        <v>1931</v>
      </c>
      <c r="V16" s="684">
        <v>1113</v>
      </c>
      <c r="W16" s="361">
        <v>1606</v>
      </c>
      <c r="X16" s="689">
        <v>3359</v>
      </c>
      <c r="Y16" s="322">
        <f t="shared" si="2"/>
        <v>94141</v>
      </c>
      <c r="Z16" s="361"/>
      <c r="AA16" s="71"/>
    </row>
    <row r="17" spans="2:27" ht="26.1" customHeight="1" x14ac:dyDescent="0.25">
      <c r="B17" s="670" t="s">
        <v>3</v>
      </c>
      <c r="C17" s="518">
        <v>3178</v>
      </c>
      <c r="D17" s="518">
        <v>2928</v>
      </c>
      <c r="E17" s="518">
        <v>1981</v>
      </c>
      <c r="F17" s="518">
        <v>3494</v>
      </c>
      <c r="G17" s="518">
        <v>3143</v>
      </c>
      <c r="H17" s="518">
        <v>2283</v>
      </c>
      <c r="I17" s="518">
        <v>1801</v>
      </c>
      <c r="J17" s="518">
        <v>3270</v>
      </c>
      <c r="K17" s="518">
        <v>1157</v>
      </c>
      <c r="L17" s="519">
        <f t="shared" si="3"/>
        <v>23235</v>
      </c>
      <c r="M17" s="361"/>
      <c r="N17" s="361"/>
      <c r="O17" s="670" t="s">
        <v>3</v>
      </c>
      <c r="P17" s="518">
        <v>19235</v>
      </c>
      <c r="Q17" s="520">
        <v>35250</v>
      </c>
      <c r="R17" s="520">
        <v>3194</v>
      </c>
      <c r="S17" s="520">
        <v>4758</v>
      </c>
      <c r="T17" s="677">
        <f t="shared" si="4"/>
        <v>62437</v>
      </c>
      <c r="U17" s="518">
        <v>1887</v>
      </c>
      <c r="V17" s="682">
        <v>1029</v>
      </c>
      <c r="W17" s="520">
        <v>1130</v>
      </c>
      <c r="X17" s="687">
        <v>2787</v>
      </c>
      <c r="Y17" s="519">
        <f t="shared" si="2"/>
        <v>92505</v>
      </c>
      <c r="Z17" s="361"/>
      <c r="AA17" s="71"/>
    </row>
    <row r="18" spans="2:27" ht="26.1" customHeight="1" x14ac:dyDescent="0.25">
      <c r="B18" s="671" t="s">
        <v>4</v>
      </c>
      <c r="C18" s="321">
        <v>4145</v>
      </c>
      <c r="D18" s="321">
        <v>2793</v>
      </c>
      <c r="E18" s="321">
        <v>1267</v>
      </c>
      <c r="F18" s="321">
        <v>3495</v>
      </c>
      <c r="G18" s="321">
        <v>3968</v>
      </c>
      <c r="H18" s="321">
        <v>2517</v>
      </c>
      <c r="I18" s="321">
        <v>1884</v>
      </c>
      <c r="J18" s="321">
        <v>3181</v>
      </c>
      <c r="K18" s="321">
        <v>369</v>
      </c>
      <c r="L18" s="322">
        <f t="shared" si="3"/>
        <v>23619</v>
      </c>
      <c r="M18" s="361"/>
      <c r="N18" s="361"/>
      <c r="O18" s="671" t="s">
        <v>4</v>
      </c>
      <c r="P18" s="321">
        <v>18738</v>
      </c>
      <c r="Q18" s="361">
        <v>33491</v>
      </c>
      <c r="R18" s="361">
        <v>2996</v>
      </c>
      <c r="S18" s="361">
        <v>3976</v>
      </c>
      <c r="T18" s="679">
        <f t="shared" si="4"/>
        <v>59201</v>
      </c>
      <c r="U18" s="321">
        <v>1394</v>
      </c>
      <c r="V18" s="684">
        <v>590</v>
      </c>
      <c r="W18" s="361">
        <v>1329</v>
      </c>
      <c r="X18" s="689">
        <v>3099</v>
      </c>
      <c r="Y18" s="322">
        <f t="shared" si="2"/>
        <v>89232</v>
      </c>
      <c r="Z18" s="361"/>
      <c r="AA18" s="71"/>
    </row>
    <row r="19" spans="2:27" ht="26.1" customHeight="1" x14ac:dyDescent="0.25">
      <c r="B19" s="670" t="s">
        <v>5</v>
      </c>
      <c r="C19" s="518">
        <v>3534</v>
      </c>
      <c r="D19" s="518">
        <v>2943</v>
      </c>
      <c r="E19" s="518">
        <v>1302</v>
      </c>
      <c r="F19" s="518">
        <v>3655</v>
      </c>
      <c r="G19" s="518">
        <v>4169</v>
      </c>
      <c r="H19" s="518">
        <v>2297</v>
      </c>
      <c r="I19" s="518">
        <v>1771</v>
      </c>
      <c r="J19" s="518">
        <v>3582</v>
      </c>
      <c r="K19" s="518">
        <v>470</v>
      </c>
      <c r="L19" s="519">
        <f t="shared" si="3"/>
        <v>23723</v>
      </c>
      <c r="M19" s="361"/>
      <c r="N19" s="361"/>
      <c r="O19" s="670" t="s">
        <v>5</v>
      </c>
      <c r="P19" s="518">
        <v>19736</v>
      </c>
      <c r="Q19" s="520">
        <v>36674</v>
      </c>
      <c r="R19" s="520">
        <v>3378</v>
      </c>
      <c r="S19" s="520">
        <v>3993</v>
      </c>
      <c r="T19" s="677">
        <f t="shared" si="4"/>
        <v>63781</v>
      </c>
      <c r="U19" s="518">
        <v>1386</v>
      </c>
      <c r="V19" s="682">
        <v>582</v>
      </c>
      <c r="W19" s="520">
        <v>1567</v>
      </c>
      <c r="X19" s="687">
        <v>3117</v>
      </c>
      <c r="Y19" s="519">
        <f t="shared" si="2"/>
        <v>94156</v>
      </c>
      <c r="Z19" s="361"/>
      <c r="AA19" s="71"/>
    </row>
    <row r="20" spans="2:27" ht="26.1" customHeight="1" x14ac:dyDescent="0.25">
      <c r="B20" s="671" t="s">
        <v>62</v>
      </c>
      <c r="C20" s="321">
        <v>3811</v>
      </c>
      <c r="D20" s="321">
        <v>2942</v>
      </c>
      <c r="E20" s="321">
        <v>1640</v>
      </c>
      <c r="F20" s="321">
        <v>3610</v>
      </c>
      <c r="G20" s="321">
        <v>3731</v>
      </c>
      <c r="H20" s="321">
        <v>2337</v>
      </c>
      <c r="I20" s="321">
        <v>1935</v>
      </c>
      <c r="J20" s="321">
        <v>3992</v>
      </c>
      <c r="K20" s="321">
        <v>452</v>
      </c>
      <c r="L20" s="322">
        <f t="shared" si="3"/>
        <v>24450</v>
      </c>
      <c r="M20" s="361"/>
      <c r="N20" s="361"/>
      <c r="O20" s="671" t="s">
        <v>62</v>
      </c>
      <c r="P20" s="321">
        <v>19212</v>
      </c>
      <c r="Q20" s="361">
        <v>33239</v>
      </c>
      <c r="R20" s="361">
        <v>3032</v>
      </c>
      <c r="S20" s="361">
        <v>3754</v>
      </c>
      <c r="T20" s="679">
        <f t="shared" si="4"/>
        <v>59237</v>
      </c>
      <c r="U20" s="321">
        <v>1509</v>
      </c>
      <c r="V20" s="684">
        <v>554</v>
      </c>
      <c r="W20" s="361">
        <v>1502</v>
      </c>
      <c r="X20" s="689">
        <v>3233</v>
      </c>
      <c r="Y20" s="322">
        <f t="shared" si="2"/>
        <v>90485</v>
      </c>
      <c r="Z20" s="361"/>
      <c r="AA20" s="71"/>
    </row>
    <row r="21" spans="2:27" ht="26.1" customHeight="1" x14ac:dyDescent="0.25">
      <c r="B21" s="670" t="s">
        <v>63</v>
      </c>
      <c r="C21" s="518">
        <v>3922</v>
      </c>
      <c r="D21" s="518">
        <v>2732</v>
      </c>
      <c r="E21" s="518">
        <v>1106</v>
      </c>
      <c r="F21" s="518">
        <v>3667</v>
      </c>
      <c r="G21" s="518">
        <v>4146</v>
      </c>
      <c r="H21" s="518">
        <v>2473</v>
      </c>
      <c r="I21" s="518">
        <v>1953</v>
      </c>
      <c r="J21" s="518">
        <v>3927</v>
      </c>
      <c r="K21" s="518">
        <v>495</v>
      </c>
      <c r="L21" s="519">
        <f t="shared" si="3"/>
        <v>24421</v>
      </c>
      <c r="M21" s="361"/>
      <c r="N21" s="361"/>
      <c r="O21" s="670" t="s">
        <v>63</v>
      </c>
      <c r="P21" s="518">
        <v>19769</v>
      </c>
      <c r="Q21" s="520">
        <v>34709</v>
      </c>
      <c r="R21" s="520">
        <v>3215</v>
      </c>
      <c r="S21" s="520">
        <v>4528</v>
      </c>
      <c r="T21" s="677">
        <f t="shared" si="4"/>
        <v>62221</v>
      </c>
      <c r="U21" s="518">
        <v>1499</v>
      </c>
      <c r="V21" s="682">
        <v>584</v>
      </c>
      <c r="W21" s="520">
        <v>1731</v>
      </c>
      <c r="X21" s="687">
        <v>3864</v>
      </c>
      <c r="Y21" s="519">
        <f t="shared" si="2"/>
        <v>94320</v>
      </c>
      <c r="Z21" s="361"/>
      <c r="AA21" s="71"/>
    </row>
    <row r="22" spans="2:27" ht="26.1" customHeight="1" x14ac:dyDescent="0.25">
      <c r="B22" s="671" t="s">
        <v>64</v>
      </c>
      <c r="C22" s="321">
        <v>3898</v>
      </c>
      <c r="D22" s="321">
        <v>2903</v>
      </c>
      <c r="E22" s="321">
        <v>1392</v>
      </c>
      <c r="F22" s="321">
        <v>3455</v>
      </c>
      <c r="G22" s="321">
        <v>3938</v>
      </c>
      <c r="H22" s="321">
        <v>2174</v>
      </c>
      <c r="I22" s="321">
        <v>1797</v>
      </c>
      <c r="J22" s="321">
        <v>3881</v>
      </c>
      <c r="K22" s="321">
        <v>421</v>
      </c>
      <c r="L22" s="322">
        <f t="shared" si="3"/>
        <v>23859</v>
      </c>
      <c r="M22" s="361"/>
      <c r="N22" s="361"/>
      <c r="O22" s="671" t="s">
        <v>64</v>
      </c>
      <c r="P22" s="321">
        <v>18734</v>
      </c>
      <c r="Q22" s="361">
        <v>35760</v>
      </c>
      <c r="R22" s="361">
        <v>3114</v>
      </c>
      <c r="S22" s="361">
        <v>4048</v>
      </c>
      <c r="T22" s="679">
        <f t="shared" si="4"/>
        <v>61656</v>
      </c>
      <c r="U22" s="321">
        <v>1317</v>
      </c>
      <c r="V22" s="684">
        <v>445</v>
      </c>
      <c r="W22" s="361">
        <v>1698</v>
      </c>
      <c r="X22" s="689">
        <v>3208</v>
      </c>
      <c r="Y22" s="322">
        <f>+X22+W22+V22+U22+T22+L22</f>
        <v>92183</v>
      </c>
      <c r="Z22" s="361"/>
      <c r="AA22" s="71"/>
    </row>
    <row r="23" spans="2:27" ht="26.1" customHeight="1" x14ac:dyDescent="0.25">
      <c r="B23" s="670" t="s">
        <v>65</v>
      </c>
      <c r="C23" s="518">
        <v>3966</v>
      </c>
      <c r="D23" s="518">
        <v>2731</v>
      </c>
      <c r="E23" s="518">
        <v>1760</v>
      </c>
      <c r="F23" s="518">
        <v>3916</v>
      </c>
      <c r="G23" s="518">
        <v>4251</v>
      </c>
      <c r="H23" s="518">
        <v>2975</v>
      </c>
      <c r="I23" s="518">
        <v>1915</v>
      </c>
      <c r="J23" s="518">
        <v>4039</v>
      </c>
      <c r="K23" s="518">
        <v>475</v>
      </c>
      <c r="L23" s="519">
        <f t="shared" si="3"/>
        <v>26028</v>
      </c>
      <c r="M23" s="361"/>
      <c r="N23" s="361"/>
      <c r="O23" s="670" t="s">
        <v>65</v>
      </c>
      <c r="P23" s="518">
        <v>19769</v>
      </c>
      <c r="Q23" s="520">
        <v>35930</v>
      </c>
      <c r="R23" s="520">
        <v>4050</v>
      </c>
      <c r="S23" s="520">
        <v>4070</v>
      </c>
      <c r="T23" s="677">
        <f t="shared" si="4"/>
        <v>63819</v>
      </c>
      <c r="U23" s="518">
        <v>1689</v>
      </c>
      <c r="V23" s="682">
        <v>544</v>
      </c>
      <c r="W23" s="520">
        <v>2061</v>
      </c>
      <c r="X23" s="687">
        <v>3704</v>
      </c>
      <c r="Y23" s="519">
        <f t="shared" ref="Y23" si="5">+X23+W23+V23+U23+T23+L23</f>
        <v>97845</v>
      </c>
      <c r="Z23" s="361"/>
      <c r="AA23" s="71"/>
    </row>
    <row r="24" spans="2:27" ht="26.1" customHeight="1" x14ac:dyDescent="0.25">
      <c r="B24" s="911" t="s">
        <v>66</v>
      </c>
      <c r="C24" s="912">
        <v>3951</v>
      </c>
      <c r="D24" s="912">
        <v>2774</v>
      </c>
      <c r="E24" s="912">
        <v>1698</v>
      </c>
      <c r="F24" s="912">
        <v>3816</v>
      </c>
      <c r="G24" s="912">
        <v>4242</v>
      </c>
      <c r="H24" s="912">
        <v>2395</v>
      </c>
      <c r="I24" s="912">
        <v>1794</v>
      </c>
      <c r="J24" s="912">
        <v>3523</v>
      </c>
      <c r="K24" s="912">
        <v>487</v>
      </c>
      <c r="L24" s="913">
        <f t="shared" ref="L24" si="6">SUM(C24:K24)</f>
        <v>24680</v>
      </c>
      <c r="M24" s="361"/>
      <c r="N24" s="361"/>
      <c r="O24" s="911" t="s">
        <v>66</v>
      </c>
      <c r="P24" s="912">
        <v>16844</v>
      </c>
      <c r="Q24" s="914">
        <v>31965</v>
      </c>
      <c r="R24" s="914">
        <v>3039</v>
      </c>
      <c r="S24" s="914">
        <v>3449</v>
      </c>
      <c r="T24" s="915">
        <f t="shared" ref="T24" si="7">SUM(P24:S24)</f>
        <v>55297</v>
      </c>
      <c r="U24" s="912">
        <v>1689</v>
      </c>
      <c r="V24" s="916">
        <v>489</v>
      </c>
      <c r="W24" s="914">
        <v>1929</v>
      </c>
      <c r="X24" s="917">
        <v>3906</v>
      </c>
      <c r="Y24" s="913">
        <f t="shared" ref="Y24:Y34" si="8">+X24+W24+V24+U24+T24+L24</f>
        <v>87990</v>
      </c>
      <c r="Z24" s="361"/>
      <c r="AA24" s="71"/>
    </row>
    <row r="25" spans="2:27" ht="26.1" customHeight="1" x14ac:dyDescent="0.25">
      <c r="B25" s="670" t="s">
        <v>67</v>
      </c>
      <c r="C25" s="518">
        <v>3908</v>
      </c>
      <c r="D25" s="518">
        <v>2883</v>
      </c>
      <c r="E25" s="518">
        <v>1957</v>
      </c>
      <c r="F25" s="518">
        <v>3926</v>
      </c>
      <c r="G25" s="518">
        <v>4621</v>
      </c>
      <c r="H25" s="518">
        <v>2946</v>
      </c>
      <c r="I25" s="518">
        <v>1825</v>
      </c>
      <c r="J25" s="518">
        <v>3856</v>
      </c>
      <c r="K25" s="518">
        <v>864</v>
      </c>
      <c r="L25" s="519">
        <f>SUM(C25:K25)</f>
        <v>26786</v>
      </c>
      <c r="M25" s="361"/>
      <c r="N25" s="361"/>
      <c r="O25" s="670" t="s">
        <v>67</v>
      </c>
      <c r="P25" s="518">
        <v>15417</v>
      </c>
      <c r="Q25" s="520">
        <v>28942</v>
      </c>
      <c r="R25" s="520">
        <v>2755</v>
      </c>
      <c r="S25" s="520">
        <v>3207</v>
      </c>
      <c r="T25" s="677">
        <f>SUM(P25:S25)</f>
        <v>50321</v>
      </c>
      <c r="U25" s="518">
        <v>1839</v>
      </c>
      <c r="V25" s="682">
        <v>724</v>
      </c>
      <c r="W25" s="687">
        <v>2016</v>
      </c>
      <c r="X25" s="687">
        <v>2555</v>
      </c>
      <c r="Y25" s="519">
        <f t="shared" si="8"/>
        <v>84241</v>
      </c>
      <c r="Z25" s="361"/>
      <c r="AA25" s="71"/>
    </row>
    <row r="26" spans="2:27" ht="26.1" customHeight="1" x14ac:dyDescent="0.25">
      <c r="B26" s="919" t="s">
        <v>505</v>
      </c>
      <c r="C26" s="912">
        <f>SUM(C27:C34)</f>
        <v>30058</v>
      </c>
      <c r="D26" s="912">
        <f>SUM(D27:D34)</f>
        <v>24143</v>
      </c>
      <c r="E26" s="912">
        <f t="shared" ref="E26:K26" si="9">SUM(E27:E34)</f>
        <v>12248</v>
      </c>
      <c r="F26" s="912">
        <f t="shared" si="9"/>
        <v>30666</v>
      </c>
      <c r="G26" s="912">
        <f t="shared" si="9"/>
        <v>37728</v>
      </c>
      <c r="H26" s="912">
        <f t="shared" si="9"/>
        <v>20166</v>
      </c>
      <c r="I26" s="912">
        <f t="shared" si="9"/>
        <v>13921</v>
      </c>
      <c r="J26" s="912">
        <f t="shared" si="9"/>
        <v>34218</v>
      </c>
      <c r="K26" s="912">
        <f t="shared" si="9"/>
        <v>4508</v>
      </c>
      <c r="L26" s="913">
        <f>SUM(C26:K26)</f>
        <v>207656</v>
      </c>
      <c r="M26" s="361"/>
      <c r="N26" s="361"/>
      <c r="O26" s="919" t="s">
        <v>505</v>
      </c>
      <c r="P26" s="912">
        <f>SUM(P27:P34)</f>
        <v>158700</v>
      </c>
      <c r="Q26" s="914">
        <f>SUM(Q27:Q34)</f>
        <v>272317</v>
      </c>
      <c r="R26" s="914">
        <f>SUM(R27:R34)</f>
        <v>23781</v>
      </c>
      <c r="S26" s="914">
        <f>SUM(S27:S35)</f>
        <v>30664</v>
      </c>
      <c r="T26" s="915">
        <f>SUM(P26:S26)</f>
        <v>485462</v>
      </c>
      <c r="U26" s="916">
        <f>SUM(U27:U34)</f>
        <v>14594</v>
      </c>
      <c r="V26" s="916">
        <f>SUM(V27:V34)</f>
        <v>4280</v>
      </c>
      <c r="W26" s="917">
        <f>SUM(W27:W34)</f>
        <v>12814</v>
      </c>
      <c r="X26" s="917">
        <f>SUM(X27:X34)</f>
        <v>25463</v>
      </c>
      <c r="Y26" s="913">
        <f t="shared" si="8"/>
        <v>750269</v>
      </c>
      <c r="Z26" s="361"/>
      <c r="AA26" s="71"/>
    </row>
    <row r="27" spans="2:27" ht="26.1" customHeight="1" x14ac:dyDescent="0.25">
      <c r="B27" s="670" t="s">
        <v>0</v>
      </c>
      <c r="C27" s="918">
        <v>3854</v>
      </c>
      <c r="D27" s="518">
        <v>3624</v>
      </c>
      <c r="E27" s="518">
        <v>2111</v>
      </c>
      <c r="F27" s="518">
        <v>3808</v>
      </c>
      <c r="G27" s="518">
        <v>4225</v>
      </c>
      <c r="H27" s="518">
        <v>2806</v>
      </c>
      <c r="I27" s="518">
        <v>1767</v>
      </c>
      <c r="J27" s="518">
        <v>3651</v>
      </c>
      <c r="K27" s="518">
        <v>757</v>
      </c>
      <c r="L27" s="519">
        <f>SUM(C27:K27)</f>
        <v>26603</v>
      </c>
      <c r="M27" s="361"/>
      <c r="N27" s="361"/>
      <c r="O27" s="670" t="s">
        <v>0</v>
      </c>
      <c r="P27" s="518">
        <v>17822</v>
      </c>
      <c r="Q27" s="520">
        <v>31897</v>
      </c>
      <c r="R27" s="520">
        <v>2997</v>
      </c>
      <c r="S27" s="520">
        <v>3863</v>
      </c>
      <c r="T27" s="677">
        <f>SUM(P27:S27)</f>
        <v>56579</v>
      </c>
      <c r="U27" s="682">
        <v>1844</v>
      </c>
      <c r="V27" s="682">
        <v>489</v>
      </c>
      <c r="W27" s="687">
        <v>2030</v>
      </c>
      <c r="X27" s="687">
        <v>3778</v>
      </c>
      <c r="Y27" s="519">
        <f t="shared" si="8"/>
        <v>91323</v>
      </c>
      <c r="Z27" s="361"/>
      <c r="AA27" s="71"/>
    </row>
    <row r="28" spans="2:27" ht="26.1" customHeight="1" x14ac:dyDescent="0.25">
      <c r="B28" s="911" t="s">
        <v>1</v>
      </c>
      <c r="C28" s="912">
        <v>3454</v>
      </c>
      <c r="D28" s="912">
        <v>2676</v>
      </c>
      <c r="E28" s="912">
        <v>1530</v>
      </c>
      <c r="F28" s="912">
        <v>3559</v>
      </c>
      <c r="G28" s="912">
        <v>4332</v>
      </c>
      <c r="H28" s="912">
        <v>2517</v>
      </c>
      <c r="I28" s="912">
        <v>1822</v>
      </c>
      <c r="J28" s="912">
        <v>3432</v>
      </c>
      <c r="K28" s="912">
        <v>481</v>
      </c>
      <c r="L28" s="913">
        <f t="shared" ref="L28:L34" si="10">SUM(C28:K28)</f>
        <v>23803</v>
      </c>
      <c r="M28" s="361"/>
      <c r="N28" s="361"/>
      <c r="O28" s="911" t="s">
        <v>1</v>
      </c>
      <c r="P28" s="912">
        <v>18434</v>
      </c>
      <c r="Q28" s="914">
        <v>30888</v>
      </c>
      <c r="R28" s="914">
        <v>2828</v>
      </c>
      <c r="S28" s="914">
        <v>3679</v>
      </c>
      <c r="T28" s="915">
        <f>SUM(P28:S28)</f>
        <v>55829</v>
      </c>
      <c r="U28" s="952">
        <v>1772</v>
      </c>
      <c r="V28" s="916">
        <v>535</v>
      </c>
      <c r="W28" s="917">
        <v>1381</v>
      </c>
      <c r="X28" s="917">
        <v>2715</v>
      </c>
      <c r="Y28" s="913">
        <f t="shared" si="8"/>
        <v>86035</v>
      </c>
      <c r="Z28" s="361"/>
      <c r="AA28" s="71"/>
    </row>
    <row r="29" spans="2:27" ht="26.1" customHeight="1" x14ac:dyDescent="0.25">
      <c r="B29" s="670" t="s">
        <v>2</v>
      </c>
      <c r="C29" s="518">
        <v>3605</v>
      </c>
      <c r="D29" s="518">
        <v>2851</v>
      </c>
      <c r="E29" s="518">
        <v>1556</v>
      </c>
      <c r="F29" s="518">
        <v>3955</v>
      </c>
      <c r="G29" s="518">
        <v>4799</v>
      </c>
      <c r="H29" s="518">
        <v>2634</v>
      </c>
      <c r="I29" s="518">
        <v>1853</v>
      </c>
      <c r="J29" s="518">
        <v>3647</v>
      </c>
      <c r="K29" s="518">
        <v>574</v>
      </c>
      <c r="L29" s="519">
        <f t="shared" si="10"/>
        <v>25474</v>
      </c>
      <c r="M29" s="361"/>
      <c r="N29" s="361"/>
      <c r="O29" s="670" t="s">
        <v>2</v>
      </c>
      <c r="P29" s="518">
        <v>20710</v>
      </c>
      <c r="Q29" s="520">
        <v>34946</v>
      </c>
      <c r="R29" s="520">
        <v>3013</v>
      </c>
      <c r="S29" s="963">
        <v>3517</v>
      </c>
      <c r="T29" s="677">
        <f t="shared" ref="T29:T34" si="11">SUM(P29:S29)</f>
        <v>62186</v>
      </c>
      <c r="U29" s="682">
        <v>1807</v>
      </c>
      <c r="V29" s="682">
        <v>516</v>
      </c>
      <c r="W29" s="687">
        <v>1658</v>
      </c>
      <c r="X29" s="687">
        <v>3113</v>
      </c>
      <c r="Y29" s="519">
        <f t="shared" si="8"/>
        <v>94754</v>
      </c>
      <c r="Z29" s="361"/>
      <c r="AA29" s="71"/>
    </row>
    <row r="30" spans="2:27" ht="26.1" customHeight="1" x14ac:dyDescent="0.25">
      <c r="B30" s="911" t="s">
        <v>3</v>
      </c>
      <c r="C30" s="912">
        <v>3884</v>
      </c>
      <c r="D30" s="912">
        <v>2971</v>
      </c>
      <c r="E30" s="912">
        <v>1850</v>
      </c>
      <c r="F30" s="912">
        <v>3873</v>
      </c>
      <c r="G30" s="912">
        <v>4718</v>
      </c>
      <c r="H30" s="912">
        <v>2305</v>
      </c>
      <c r="I30" s="912">
        <v>1731</v>
      </c>
      <c r="J30" s="912">
        <v>3456</v>
      </c>
      <c r="K30" s="912">
        <v>506</v>
      </c>
      <c r="L30" s="913">
        <f t="shared" si="10"/>
        <v>25294</v>
      </c>
      <c r="M30" s="361"/>
      <c r="N30" s="361"/>
      <c r="O30" s="911" t="s">
        <v>3</v>
      </c>
      <c r="P30" s="912">
        <v>20938</v>
      </c>
      <c r="Q30" s="914">
        <v>35733</v>
      </c>
      <c r="R30" s="914">
        <v>2916</v>
      </c>
      <c r="S30" s="953">
        <v>4032</v>
      </c>
      <c r="T30" s="915">
        <f t="shared" si="11"/>
        <v>63619</v>
      </c>
      <c r="U30" s="916">
        <v>1872</v>
      </c>
      <c r="V30" s="916">
        <v>479</v>
      </c>
      <c r="W30" s="917">
        <v>1229</v>
      </c>
      <c r="X30" s="917">
        <v>3419</v>
      </c>
      <c r="Y30" s="913">
        <f t="shared" si="8"/>
        <v>95912</v>
      </c>
      <c r="Z30" s="361"/>
      <c r="AA30" s="71"/>
    </row>
    <row r="31" spans="2:27" ht="26.1" customHeight="1" x14ac:dyDescent="0.25">
      <c r="B31" s="670" t="s">
        <v>4</v>
      </c>
      <c r="C31" s="518">
        <v>3896</v>
      </c>
      <c r="D31" s="518">
        <v>2918</v>
      </c>
      <c r="E31" s="518">
        <v>1217</v>
      </c>
      <c r="F31" s="518">
        <v>3636</v>
      </c>
      <c r="G31" s="518">
        <v>4685</v>
      </c>
      <c r="H31" s="518">
        <v>2278</v>
      </c>
      <c r="I31" s="518">
        <v>1796</v>
      </c>
      <c r="J31" s="518">
        <v>4726</v>
      </c>
      <c r="K31" s="518">
        <v>540</v>
      </c>
      <c r="L31" s="519">
        <f t="shared" si="10"/>
        <v>25692</v>
      </c>
      <c r="M31" s="361"/>
      <c r="N31" s="361"/>
      <c r="O31" s="670" t="s">
        <v>4</v>
      </c>
      <c r="P31" s="518">
        <v>20041</v>
      </c>
      <c r="Q31" s="520">
        <v>36616</v>
      </c>
      <c r="R31" s="520">
        <v>2971</v>
      </c>
      <c r="S31" s="963">
        <v>3645</v>
      </c>
      <c r="T31" s="677">
        <f t="shared" si="11"/>
        <v>63273</v>
      </c>
      <c r="U31" s="682">
        <v>1971</v>
      </c>
      <c r="V31" s="682">
        <v>612</v>
      </c>
      <c r="W31" s="687">
        <v>1576</v>
      </c>
      <c r="X31" s="687">
        <v>2650</v>
      </c>
      <c r="Y31" s="519">
        <f t="shared" si="8"/>
        <v>95774</v>
      </c>
      <c r="Z31" s="361"/>
      <c r="AA31" s="71"/>
    </row>
    <row r="32" spans="2:27" ht="26.1" customHeight="1" x14ac:dyDescent="0.25">
      <c r="B32" s="911" t="s">
        <v>5</v>
      </c>
      <c r="C32" s="912">
        <v>3598</v>
      </c>
      <c r="D32" s="912">
        <v>2989</v>
      </c>
      <c r="E32" s="912">
        <v>1281</v>
      </c>
      <c r="F32" s="912">
        <v>3889</v>
      </c>
      <c r="G32" s="912">
        <v>4967</v>
      </c>
      <c r="H32" s="912">
        <v>2416</v>
      </c>
      <c r="I32" s="912">
        <v>1524</v>
      </c>
      <c r="J32" s="912">
        <v>4997</v>
      </c>
      <c r="K32" s="912">
        <v>502</v>
      </c>
      <c r="L32" s="913">
        <f t="shared" si="10"/>
        <v>26163</v>
      </c>
      <c r="M32" s="361"/>
      <c r="N32" s="361"/>
      <c r="O32" s="911" t="s">
        <v>5</v>
      </c>
      <c r="P32" s="912">
        <v>19444</v>
      </c>
      <c r="Q32" s="914">
        <v>35855</v>
      </c>
      <c r="R32" s="914">
        <v>3036</v>
      </c>
      <c r="S32" s="953">
        <v>3663</v>
      </c>
      <c r="T32" s="915">
        <f t="shared" si="11"/>
        <v>61998</v>
      </c>
      <c r="U32" s="916">
        <v>1698</v>
      </c>
      <c r="V32" s="916">
        <v>545</v>
      </c>
      <c r="W32" s="917">
        <v>1985</v>
      </c>
      <c r="X32" s="917">
        <v>3232</v>
      </c>
      <c r="Y32" s="913">
        <f t="shared" si="8"/>
        <v>95621</v>
      </c>
      <c r="Z32" s="361"/>
      <c r="AA32" s="71"/>
    </row>
    <row r="33" spans="2:27" ht="26.1" customHeight="1" x14ac:dyDescent="0.25">
      <c r="B33" s="670" t="s">
        <v>62</v>
      </c>
      <c r="C33" s="518">
        <v>3798</v>
      </c>
      <c r="D33" s="518">
        <v>3056</v>
      </c>
      <c r="E33" s="518">
        <v>1595</v>
      </c>
      <c r="F33" s="518">
        <v>3891</v>
      </c>
      <c r="G33" s="518">
        <v>5098</v>
      </c>
      <c r="H33" s="518">
        <v>2683</v>
      </c>
      <c r="I33" s="518">
        <v>1666</v>
      </c>
      <c r="J33" s="518">
        <v>5013</v>
      </c>
      <c r="K33" s="518">
        <v>579</v>
      </c>
      <c r="L33" s="519">
        <f t="shared" si="10"/>
        <v>27379</v>
      </c>
      <c r="M33" s="361"/>
      <c r="N33" s="361"/>
      <c r="O33" s="670" t="s">
        <v>62</v>
      </c>
      <c r="P33" s="518">
        <v>20207</v>
      </c>
      <c r="Q33" s="520">
        <v>33235</v>
      </c>
      <c r="R33" s="520">
        <v>2986</v>
      </c>
      <c r="S33" s="963">
        <v>3770</v>
      </c>
      <c r="T33" s="677">
        <f t="shared" si="11"/>
        <v>60198</v>
      </c>
      <c r="U33" s="682">
        <v>1740</v>
      </c>
      <c r="V33" s="682">
        <v>572</v>
      </c>
      <c r="W33" s="687">
        <v>1392</v>
      </c>
      <c r="X33" s="687">
        <v>3435</v>
      </c>
      <c r="Y33" s="519">
        <f t="shared" si="8"/>
        <v>94716</v>
      </c>
      <c r="Z33" s="361"/>
      <c r="AA33" s="71"/>
    </row>
    <row r="34" spans="2:27" ht="26.1" customHeight="1" x14ac:dyDescent="0.25">
      <c r="B34" s="911" t="s">
        <v>63</v>
      </c>
      <c r="C34" s="912">
        <v>3969</v>
      </c>
      <c r="D34" s="912">
        <v>3058</v>
      </c>
      <c r="E34" s="912">
        <v>1108</v>
      </c>
      <c r="F34" s="912">
        <v>4055</v>
      </c>
      <c r="G34" s="912">
        <v>4904</v>
      </c>
      <c r="H34" s="912">
        <v>2527</v>
      </c>
      <c r="I34" s="912">
        <v>1762</v>
      </c>
      <c r="J34" s="912">
        <v>5296</v>
      </c>
      <c r="K34" s="912">
        <v>569</v>
      </c>
      <c r="L34" s="913">
        <f t="shared" si="10"/>
        <v>27248</v>
      </c>
      <c r="M34" s="361"/>
      <c r="N34" s="361"/>
      <c r="O34" s="911" t="s">
        <v>63</v>
      </c>
      <c r="P34" s="912">
        <v>21104</v>
      </c>
      <c r="Q34" s="914">
        <v>33147</v>
      </c>
      <c r="R34" s="914">
        <v>3034</v>
      </c>
      <c r="S34" s="953">
        <v>4495</v>
      </c>
      <c r="T34" s="915">
        <f t="shared" si="11"/>
        <v>61780</v>
      </c>
      <c r="U34" s="916">
        <v>1890</v>
      </c>
      <c r="V34" s="916">
        <v>532</v>
      </c>
      <c r="W34" s="917">
        <v>1563</v>
      </c>
      <c r="X34" s="917">
        <v>3121</v>
      </c>
      <c r="Y34" s="913">
        <f t="shared" si="8"/>
        <v>96134</v>
      </c>
      <c r="Z34" s="361"/>
      <c r="AA34" s="71"/>
    </row>
    <row r="35" spans="2:27" ht="5.25" customHeight="1" thickBot="1" x14ac:dyDescent="0.3">
      <c r="B35" s="672"/>
      <c r="C35" s="954"/>
      <c r="D35" s="673"/>
      <c r="E35" s="673"/>
      <c r="F35" s="673"/>
      <c r="G35" s="673"/>
      <c r="H35" s="673"/>
      <c r="I35" s="673"/>
      <c r="J35" s="673"/>
      <c r="K35" s="673"/>
      <c r="L35" s="675"/>
      <c r="M35" s="361"/>
      <c r="N35" s="361"/>
      <c r="O35" s="672"/>
      <c r="P35" s="673"/>
      <c r="Q35" s="674"/>
      <c r="R35" s="674"/>
      <c r="S35" s="929"/>
      <c r="T35" s="680"/>
      <c r="U35" s="685"/>
      <c r="V35" s="685"/>
      <c r="W35" s="690"/>
      <c r="X35" s="690"/>
      <c r="Y35" s="675"/>
      <c r="Z35" s="361"/>
      <c r="AA35" s="71"/>
    </row>
    <row r="36" spans="2:27" ht="12" customHeight="1" x14ac:dyDescent="0.25">
      <c r="C36" s="44"/>
      <c r="D36" s="44"/>
      <c r="E36" s="44"/>
      <c r="F36" s="44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71"/>
    </row>
    <row r="37" spans="2:27" x14ac:dyDescent="0.25">
      <c r="B37" s="183" t="s">
        <v>136</v>
      </c>
      <c r="C37" s="47"/>
      <c r="D37" s="47"/>
      <c r="E37" s="47"/>
      <c r="F37" s="47"/>
      <c r="G37" s="365"/>
      <c r="H37" s="33"/>
      <c r="I37" s="33"/>
      <c r="J37" s="47"/>
      <c r="K37" s="47"/>
      <c r="L37" s="47"/>
      <c r="M37" s="40"/>
      <c r="N37" s="40"/>
      <c r="O37" s="183" t="s">
        <v>136</v>
      </c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</row>
    <row r="38" spans="2:27" x14ac:dyDescent="0.25">
      <c r="B38" s="101" t="s">
        <v>241</v>
      </c>
      <c r="C38" s="47"/>
      <c r="D38" s="47"/>
      <c r="E38" s="47"/>
      <c r="F38" s="47"/>
      <c r="G38" s="365"/>
      <c r="H38" s="33"/>
      <c r="I38" s="33"/>
      <c r="J38" s="47"/>
      <c r="K38" s="47"/>
      <c r="L38" s="47"/>
      <c r="M38" s="40"/>
      <c r="N38" s="40"/>
      <c r="O38" s="101" t="s">
        <v>241</v>
      </c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</row>
    <row r="39" spans="2:27" ht="13.8" x14ac:dyDescent="0.25">
      <c r="B39" s="101" t="s">
        <v>575</v>
      </c>
      <c r="C39" s="47"/>
      <c r="D39" s="47"/>
      <c r="E39" s="47"/>
      <c r="F39" s="47"/>
      <c r="G39" s="365"/>
      <c r="H39" s="33"/>
      <c r="I39" s="33"/>
      <c r="J39" s="47"/>
      <c r="K39" s="47"/>
      <c r="L39" s="47"/>
      <c r="M39" s="40"/>
      <c r="N39" s="40"/>
      <c r="O39" s="101" t="s">
        <v>575</v>
      </c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</row>
    <row r="40" spans="2:27" x14ac:dyDescent="0.25">
      <c r="B40" s="183" t="s">
        <v>320</v>
      </c>
      <c r="C40" s="47"/>
      <c r="D40" s="47"/>
      <c r="E40" s="47"/>
      <c r="F40" s="47"/>
      <c r="G40" s="365"/>
      <c r="H40" s="33"/>
      <c r="I40" s="33"/>
      <c r="J40" s="47"/>
      <c r="K40" s="47"/>
      <c r="L40" s="47"/>
      <c r="O40" s="183" t="s">
        <v>320</v>
      </c>
    </row>
    <row r="41" spans="2:27" x14ac:dyDescent="0.25">
      <c r="B41" s="83"/>
    </row>
  </sheetData>
  <mergeCells count="8">
    <mergeCell ref="X5:X6"/>
    <mergeCell ref="Y5:Y6"/>
    <mergeCell ref="B5:B6"/>
    <mergeCell ref="C5:L5"/>
    <mergeCell ref="O5:O6"/>
    <mergeCell ref="P5:T5"/>
    <mergeCell ref="U5:V5"/>
    <mergeCell ref="W5:W6"/>
  </mergeCells>
  <hyperlinks>
    <hyperlink ref="AA4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  <ignoredErrors>
    <ignoredError sqref="T8:T10 L8:L10" formulaRange="1"/>
    <ignoredError sqref="T26 L2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D40"/>
  <sheetViews>
    <sheetView showGridLines="0" view="pageBreakPreview" zoomScaleNormal="100" zoomScaleSheetLayoutView="100" workbookViewId="0">
      <pane xSplit="2" ySplit="7" topLeftCell="N24" activePane="bottomRight" state="frozen"/>
      <selection pane="topRight" activeCell="C1" sqref="C1"/>
      <selection pane="bottomLeft" activeCell="A8" sqref="A8"/>
      <selection pane="bottomRight" activeCell="AD2" sqref="AD2"/>
    </sheetView>
  </sheetViews>
  <sheetFormatPr baseColWidth="10" defaultColWidth="11.44140625" defaultRowHeight="13.2" x14ac:dyDescent="0.25"/>
  <cols>
    <col min="1" max="1" width="1.109375" style="29" customWidth="1"/>
    <col min="2" max="2" width="9.33203125" style="29" customWidth="1"/>
    <col min="3" max="3" width="9.6640625" style="29" customWidth="1"/>
    <col min="4" max="4" width="10.88671875" style="29" bestFit="1" customWidth="1"/>
    <col min="5" max="5" width="9" style="29" customWidth="1"/>
    <col min="6" max="6" width="9.109375" style="29" bestFit="1" customWidth="1"/>
    <col min="7" max="7" width="9.6640625" style="29" customWidth="1"/>
    <col min="8" max="8" width="10.44140625" style="29" bestFit="1" customWidth="1"/>
    <col min="9" max="9" width="9.6640625" style="29" customWidth="1"/>
    <col min="10" max="10" width="9.109375" style="29" customWidth="1"/>
    <col min="11" max="11" width="8.33203125" style="29" customWidth="1"/>
    <col min="12" max="12" width="10.88671875" style="29" customWidth="1"/>
    <col min="13" max="13" width="12" style="29" customWidth="1"/>
    <col min="14" max="14" width="11" style="29" bestFit="1" customWidth="1"/>
    <col min="15" max="15" width="1.44140625" style="29" customWidth="1"/>
    <col min="16" max="16" width="1.88671875" style="29" customWidth="1"/>
    <col min="17" max="17" width="9" style="29" customWidth="1"/>
    <col min="18" max="19" width="10.44140625" style="29" customWidth="1"/>
    <col min="20" max="21" width="9.109375" style="29" bestFit="1" customWidth="1"/>
    <col min="22" max="22" width="10.109375" style="29" customWidth="1"/>
    <col min="23" max="23" width="11.6640625" style="29" bestFit="1" customWidth="1"/>
    <col min="24" max="24" width="10.33203125" style="29" bestFit="1" customWidth="1"/>
    <col min="25" max="25" width="11.6640625" style="29" bestFit="1" customWidth="1"/>
    <col min="26" max="26" width="13.44140625" style="29" customWidth="1"/>
    <col min="27" max="27" width="11.5546875" style="29" customWidth="1"/>
    <col min="28" max="28" width="11.44140625" style="29" customWidth="1"/>
    <col min="29" max="29" width="1.5546875" style="29" customWidth="1"/>
    <col min="30" max="16384" width="11.44140625" style="29"/>
  </cols>
  <sheetData>
    <row r="1" spans="2:30" ht="6.75" customHeight="1" x14ac:dyDescent="0.25"/>
    <row r="2" spans="2:30" ht="15.6" x14ac:dyDescent="0.3">
      <c r="B2" s="32" t="s">
        <v>511</v>
      </c>
      <c r="G2" s="358"/>
      <c r="L2" s="374"/>
      <c r="M2" s="374"/>
      <c r="Q2" s="32" t="s">
        <v>511</v>
      </c>
      <c r="AD2" s="106" t="s">
        <v>212</v>
      </c>
    </row>
    <row r="3" spans="2:30" x14ac:dyDescent="0.25">
      <c r="B3" s="343" t="s">
        <v>309</v>
      </c>
      <c r="Q3" s="343" t="s">
        <v>309</v>
      </c>
    </row>
    <row r="4" spans="2:30" x14ac:dyDescent="0.25">
      <c r="M4" s="340"/>
      <c r="N4" s="340" t="s">
        <v>236</v>
      </c>
      <c r="Q4" s="14"/>
      <c r="R4" s="44"/>
      <c r="S4" s="44"/>
      <c r="T4" s="44"/>
      <c r="U4" s="44"/>
      <c r="AB4" s="373" t="s">
        <v>237</v>
      </c>
    </row>
    <row r="5" spans="2:30" s="44" customFormat="1" ht="24.9" customHeight="1" thickBot="1" x14ac:dyDescent="0.3">
      <c r="B5" s="1031" t="s">
        <v>133</v>
      </c>
      <c r="C5" s="1030" t="s">
        <v>139</v>
      </c>
      <c r="D5" s="1028"/>
      <c r="E5" s="1028"/>
      <c r="F5" s="1028"/>
      <c r="G5" s="1028"/>
      <c r="H5" s="1028"/>
      <c r="I5" s="1028"/>
      <c r="J5" s="1028"/>
      <c r="K5" s="1028"/>
      <c r="L5" s="1029"/>
      <c r="M5" s="1030" t="s">
        <v>224</v>
      </c>
      <c r="N5" s="1028"/>
      <c r="Q5" s="1031" t="s">
        <v>133</v>
      </c>
      <c r="R5" s="1024" t="s">
        <v>228</v>
      </c>
      <c r="S5" s="1028"/>
      <c r="T5" s="1028"/>
      <c r="U5" s="1028"/>
      <c r="V5" s="1029"/>
      <c r="W5" s="1021" t="s">
        <v>140</v>
      </c>
      <c r="X5" s="1021" t="s">
        <v>141</v>
      </c>
      <c r="Y5" s="1021" t="s">
        <v>232</v>
      </c>
      <c r="Z5" s="1021" t="s">
        <v>222</v>
      </c>
      <c r="AA5" s="1022" t="s">
        <v>223</v>
      </c>
      <c r="AB5" s="1027" t="s">
        <v>142</v>
      </c>
    </row>
    <row r="6" spans="2:30" s="44" customFormat="1" ht="50.25" customHeight="1" x14ac:dyDescent="0.25">
      <c r="B6" s="1031"/>
      <c r="C6" s="662" t="s">
        <v>54</v>
      </c>
      <c r="D6" s="662" t="s">
        <v>25</v>
      </c>
      <c r="E6" s="662" t="s">
        <v>224</v>
      </c>
      <c r="F6" s="662" t="s">
        <v>205</v>
      </c>
      <c r="G6" s="662" t="s">
        <v>55</v>
      </c>
      <c r="H6" s="662" t="s">
        <v>56</v>
      </c>
      <c r="I6" s="662" t="s">
        <v>36</v>
      </c>
      <c r="J6" s="662" t="s">
        <v>57</v>
      </c>
      <c r="K6" s="662" t="s">
        <v>58</v>
      </c>
      <c r="L6" s="665" t="s">
        <v>53</v>
      </c>
      <c r="M6" s="666" t="s">
        <v>230</v>
      </c>
      <c r="N6" s="660" t="s">
        <v>231</v>
      </c>
      <c r="Q6" s="1031"/>
      <c r="R6" s="666" t="s">
        <v>225</v>
      </c>
      <c r="S6" s="662" t="s">
        <v>226</v>
      </c>
      <c r="T6" s="662" t="s">
        <v>229</v>
      </c>
      <c r="U6" s="662" t="s">
        <v>227</v>
      </c>
      <c r="V6" s="665" t="s">
        <v>53</v>
      </c>
      <c r="W6" s="1021"/>
      <c r="X6" s="1021"/>
      <c r="Y6" s="1021"/>
      <c r="Z6" s="1021"/>
      <c r="AA6" s="1022"/>
      <c r="AB6" s="1027"/>
    </row>
    <row r="7" spans="2:30" s="44" customFormat="1" ht="4.5" customHeight="1" thickBot="1" x14ac:dyDescent="0.3">
      <c r="B7" s="693"/>
      <c r="C7" s="694"/>
      <c r="D7" s="694"/>
      <c r="E7" s="694"/>
      <c r="F7" s="694"/>
      <c r="G7" s="694"/>
      <c r="H7" s="694"/>
      <c r="I7" s="694"/>
      <c r="J7" s="694"/>
      <c r="K7" s="694"/>
      <c r="L7" s="694"/>
      <c r="M7" s="695"/>
      <c r="N7" s="693"/>
      <c r="Q7" s="693"/>
      <c r="R7" s="696"/>
      <c r="S7" s="659"/>
      <c r="T7" s="659"/>
      <c r="U7" s="659"/>
      <c r="V7" s="659"/>
      <c r="W7" s="659"/>
      <c r="X7" s="659"/>
      <c r="Y7" s="659"/>
      <c r="Z7" s="659"/>
      <c r="AA7" s="659"/>
      <c r="AB7" s="697"/>
    </row>
    <row r="8" spans="2:30" s="44" customFormat="1" ht="27.9" customHeight="1" x14ac:dyDescent="0.25">
      <c r="B8" s="590">
        <v>2007</v>
      </c>
      <c r="C8" s="370">
        <v>1242106</v>
      </c>
      <c r="D8" s="370">
        <v>1128016</v>
      </c>
      <c r="E8" s="370">
        <v>788771</v>
      </c>
      <c r="F8" s="370">
        <v>533257</v>
      </c>
      <c r="G8" s="370">
        <v>1372297</v>
      </c>
      <c r="H8" s="370">
        <v>889477</v>
      </c>
      <c r="I8" s="370">
        <v>1021564</v>
      </c>
      <c r="J8" s="370">
        <v>980368</v>
      </c>
      <c r="K8" s="370">
        <v>394294</v>
      </c>
      <c r="L8" s="702">
        <f>SUM(C8:K8)</f>
        <v>8350150</v>
      </c>
      <c r="M8" s="691">
        <v>1431857</v>
      </c>
      <c r="N8" s="371">
        <v>277552</v>
      </c>
      <c r="O8" s="46"/>
      <c r="Q8" s="590">
        <v>2007</v>
      </c>
      <c r="R8" s="370">
        <v>3015255</v>
      </c>
      <c r="S8" s="370">
        <v>5991588</v>
      </c>
      <c r="T8" s="370">
        <v>431571</v>
      </c>
      <c r="U8" s="370">
        <v>2298937</v>
      </c>
      <c r="V8" s="376">
        <v>11737351</v>
      </c>
      <c r="W8" s="708">
        <v>547025</v>
      </c>
      <c r="X8" s="708">
        <v>395474</v>
      </c>
      <c r="Y8" s="370">
        <v>948010</v>
      </c>
      <c r="Z8" s="708">
        <v>3997634</v>
      </c>
      <c r="AA8" s="708">
        <v>524460</v>
      </c>
      <c r="AB8" s="376">
        <v>28209513</v>
      </c>
      <c r="AC8" s="46"/>
      <c r="AD8" s="46"/>
    </row>
    <row r="9" spans="2:30" s="44" customFormat="1" ht="27.9" customHeight="1" x14ac:dyDescent="0.25">
      <c r="B9" s="592">
        <v>2008</v>
      </c>
      <c r="C9" s="521">
        <v>1322259</v>
      </c>
      <c r="D9" s="521">
        <v>1385238</v>
      </c>
      <c r="E9" s="521">
        <v>511441</v>
      </c>
      <c r="F9" s="521">
        <v>574393</v>
      </c>
      <c r="G9" s="521">
        <v>1524268</v>
      </c>
      <c r="H9" s="521">
        <v>1129221</v>
      </c>
      <c r="I9" s="521">
        <v>1262360</v>
      </c>
      <c r="J9" s="521">
        <v>1212237</v>
      </c>
      <c r="K9" s="521">
        <v>480451</v>
      </c>
      <c r="L9" s="703">
        <f>SUM(C9:K9)</f>
        <v>9401868</v>
      </c>
      <c r="M9" s="522">
        <v>701555</v>
      </c>
      <c r="N9" s="478">
        <v>329366</v>
      </c>
      <c r="Q9" s="592">
        <v>2008</v>
      </c>
      <c r="R9" s="521">
        <v>2431159</v>
      </c>
      <c r="S9" s="521">
        <v>6516641</v>
      </c>
      <c r="T9" s="521">
        <v>395755</v>
      </c>
      <c r="U9" s="521">
        <v>2006882</v>
      </c>
      <c r="V9" s="523">
        <v>11350437</v>
      </c>
      <c r="W9" s="709">
        <v>595282</v>
      </c>
      <c r="X9" s="709">
        <v>426123</v>
      </c>
      <c r="Y9" s="521">
        <v>793953</v>
      </c>
      <c r="Z9" s="709">
        <v>5566903</v>
      </c>
      <c r="AA9" s="709">
        <v>569138</v>
      </c>
      <c r="AB9" s="523">
        <v>29734625</v>
      </c>
      <c r="AC9" s="46"/>
      <c r="AD9" s="46"/>
    </row>
    <row r="10" spans="2:30" s="44" customFormat="1" ht="27.9" customHeight="1" x14ac:dyDescent="0.25">
      <c r="B10" s="591">
        <v>2009</v>
      </c>
      <c r="C10" s="370">
        <v>1267849</v>
      </c>
      <c r="D10" s="370">
        <v>1473893</v>
      </c>
      <c r="E10" s="370">
        <v>579064</v>
      </c>
      <c r="F10" s="370">
        <v>590913</v>
      </c>
      <c r="G10" s="370">
        <v>1587616</v>
      </c>
      <c r="H10" s="370">
        <v>955179</v>
      </c>
      <c r="I10" s="370">
        <v>948951</v>
      </c>
      <c r="J10" s="370">
        <v>1173110</v>
      </c>
      <c r="K10" s="370">
        <v>487909</v>
      </c>
      <c r="L10" s="704">
        <f>SUM(C10:K10)</f>
        <v>9064484</v>
      </c>
      <c r="M10" s="372">
        <v>635226</v>
      </c>
      <c r="N10" s="371">
        <v>341148</v>
      </c>
      <c r="Q10" s="591">
        <v>2009</v>
      </c>
      <c r="R10" s="370">
        <v>1731792</v>
      </c>
      <c r="S10" s="370">
        <v>5286167</v>
      </c>
      <c r="T10" s="370">
        <v>592913</v>
      </c>
      <c r="U10" s="370">
        <v>1795793</v>
      </c>
      <c r="V10" s="692">
        <v>9406665</v>
      </c>
      <c r="W10" s="710">
        <v>605339</v>
      </c>
      <c r="X10" s="710">
        <v>417672</v>
      </c>
      <c r="Y10" s="370">
        <v>639012</v>
      </c>
      <c r="Z10" s="710">
        <v>2491436</v>
      </c>
      <c r="AA10" s="710">
        <v>491131</v>
      </c>
      <c r="AB10" s="692">
        <v>24092113</v>
      </c>
      <c r="AC10" s="46"/>
      <c r="AD10" s="46"/>
    </row>
    <row r="11" spans="2:30" s="44" customFormat="1" ht="27.9" customHeight="1" x14ac:dyDescent="0.25">
      <c r="B11" s="592">
        <v>2010</v>
      </c>
      <c r="C11" s="521">
        <v>1447207</v>
      </c>
      <c r="D11" s="521">
        <v>1536585</v>
      </c>
      <c r="E11" s="521">
        <v>634233</v>
      </c>
      <c r="F11" s="521">
        <v>616893</v>
      </c>
      <c r="G11" s="521">
        <v>1592950</v>
      </c>
      <c r="H11" s="521">
        <v>1326481</v>
      </c>
      <c r="I11" s="521">
        <v>1268138</v>
      </c>
      <c r="J11" s="521">
        <v>1736875</v>
      </c>
      <c r="K11" s="521">
        <v>589266</v>
      </c>
      <c r="L11" s="703">
        <v>10748628</v>
      </c>
      <c r="M11" s="522">
        <v>466825</v>
      </c>
      <c r="N11" s="478">
        <v>384503</v>
      </c>
      <c r="O11" s="72"/>
      <c r="P11" s="72"/>
      <c r="Q11" s="592">
        <v>2010</v>
      </c>
      <c r="R11" s="521">
        <v>3145375</v>
      </c>
      <c r="S11" s="521">
        <v>6344244</v>
      </c>
      <c r="T11" s="521">
        <v>725939</v>
      </c>
      <c r="U11" s="521">
        <v>1742575</v>
      </c>
      <c r="V11" s="523">
        <v>11958133</v>
      </c>
      <c r="W11" s="709">
        <v>790392</v>
      </c>
      <c r="X11" s="709">
        <v>511035</v>
      </c>
      <c r="Y11" s="521">
        <v>798572</v>
      </c>
      <c r="Z11" s="709">
        <v>5850371</v>
      </c>
      <c r="AA11" s="709">
        <v>637581</v>
      </c>
      <c r="AB11" s="523">
        <v>32146040</v>
      </c>
      <c r="AC11" s="46"/>
      <c r="AD11" s="46"/>
    </row>
    <row r="12" spans="2:30" s="44" customFormat="1" ht="27.9" customHeight="1" x14ac:dyDescent="0.25">
      <c r="B12" s="630">
        <v>2011</v>
      </c>
      <c r="C12" s="368">
        <v>1475504</v>
      </c>
      <c r="D12" s="368">
        <v>1784434</v>
      </c>
      <c r="E12" s="368">
        <v>624070</v>
      </c>
      <c r="F12" s="368">
        <v>884675</v>
      </c>
      <c r="G12" s="368">
        <v>1453158</v>
      </c>
      <c r="H12" s="368">
        <v>1488904</v>
      </c>
      <c r="I12" s="368">
        <v>1465591</v>
      </c>
      <c r="J12" s="368">
        <v>1953733</v>
      </c>
      <c r="K12" s="368">
        <v>501846</v>
      </c>
      <c r="L12" s="705">
        <v>11631915</v>
      </c>
      <c r="M12" s="369">
        <v>552430</v>
      </c>
      <c r="N12" s="238">
        <v>425885</v>
      </c>
      <c r="Q12" s="630">
        <v>2011</v>
      </c>
      <c r="R12" s="368">
        <v>3277347</v>
      </c>
      <c r="S12" s="368">
        <v>7088205</v>
      </c>
      <c r="T12" s="368">
        <v>731961</v>
      </c>
      <c r="U12" s="368">
        <v>1134983</v>
      </c>
      <c r="V12" s="367">
        <v>12232496</v>
      </c>
      <c r="W12" s="711">
        <v>888355</v>
      </c>
      <c r="X12" s="711">
        <v>635015</v>
      </c>
      <c r="Y12" s="368">
        <v>848866</v>
      </c>
      <c r="Z12" s="711">
        <v>3406409</v>
      </c>
      <c r="AA12" s="711">
        <v>839349</v>
      </c>
      <c r="AB12" s="367">
        <v>31460720</v>
      </c>
      <c r="AC12" s="46"/>
      <c r="AD12" s="73"/>
    </row>
    <row r="13" spans="2:30" s="44" customFormat="1" ht="27.9" customHeight="1" x14ac:dyDescent="0.25">
      <c r="B13" s="592">
        <v>2012</v>
      </c>
      <c r="C13" s="521">
        <f>SUM(C14:C25)</f>
        <v>1484318</v>
      </c>
      <c r="D13" s="521">
        <f t="shared" ref="D13:K13" si="0">SUM(D14:D25)</f>
        <v>1994870</v>
      </c>
      <c r="E13" s="521">
        <f t="shared" si="0"/>
        <v>658001</v>
      </c>
      <c r="F13" s="521">
        <f t="shared" si="0"/>
        <v>1136688</v>
      </c>
      <c r="G13" s="521">
        <f t="shared" si="0"/>
        <v>1729558</v>
      </c>
      <c r="H13" s="521">
        <f t="shared" si="0"/>
        <v>1915288</v>
      </c>
      <c r="I13" s="521">
        <f t="shared" si="0"/>
        <v>1348994</v>
      </c>
      <c r="J13" s="521">
        <f t="shared" si="0"/>
        <v>2138874</v>
      </c>
      <c r="K13" s="521">
        <f t="shared" si="0"/>
        <v>312307</v>
      </c>
      <c r="L13" s="703">
        <f t="shared" ref="L13:L14" si="1">SUM(C13:K13)</f>
        <v>12718898</v>
      </c>
      <c r="M13" s="522">
        <f>SUM(M14:M28)</f>
        <v>1067435</v>
      </c>
      <c r="N13" s="478">
        <f>SUM(N14:N28)</f>
        <v>468036</v>
      </c>
      <c r="Q13" s="592">
        <v>2012</v>
      </c>
      <c r="R13" s="521">
        <f>SUM(R14:R25)</f>
        <v>3616568</v>
      </c>
      <c r="S13" s="521">
        <f t="shared" ref="S13:U13" si="2">SUM(S14:S25)</f>
        <v>7176789</v>
      </c>
      <c r="T13" s="521">
        <f t="shared" si="2"/>
        <v>659927</v>
      </c>
      <c r="U13" s="521">
        <f t="shared" si="2"/>
        <v>1091929</v>
      </c>
      <c r="V13" s="523">
        <f>SUM(V14:V25)</f>
        <v>12545213</v>
      </c>
      <c r="W13" s="709">
        <f t="shared" ref="W13:AA13" si="3">SUM(W14:W28)</f>
        <v>1391402</v>
      </c>
      <c r="X13" s="709">
        <f t="shared" si="3"/>
        <v>1691195</v>
      </c>
      <c r="Y13" s="521">
        <f t="shared" si="3"/>
        <v>1995361</v>
      </c>
      <c r="Z13" s="709">
        <f t="shared" si="3"/>
        <v>7605867</v>
      </c>
      <c r="AA13" s="709">
        <f t="shared" si="3"/>
        <v>1170443</v>
      </c>
      <c r="AB13" s="523">
        <f t="shared" ref="AB13:AB25" si="4">+AA13+Z13+Y13+X13+W13+V13+N13+M13+L13</f>
        <v>40653850</v>
      </c>
      <c r="AC13" s="46"/>
      <c r="AD13" s="73"/>
    </row>
    <row r="14" spans="2:30" s="44" customFormat="1" ht="27.9" customHeight="1" x14ac:dyDescent="0.25">
      <c r="B14" s="594" t="s">
        <v>7</v>
      </c>
      <c r="C14" s="368">
        <v>123257</v>
      </c>
      <c r="D14" s="368">
        <v>174763</v>
      </c>
      <c r="E14" s="368">
        <v>71524</v>
      </c>
      <c r="F14" s="368">
        <v>88276</v>
      </c>
      <c r="G14" s="368">
        <v>103664</v>
      </c>
      <c r="H14" s="368">
        <v>151840</v>
      </c>
      <c r="I14" s="368">
        <v>101901</v>
      </c>
      <c r="J14" s="368">
        <v>163155</v>
      </c>
      <c r="K14" s="368">
        <v>46793</v>
      </c>
      <c r="L14" s="705">
        <f t="shared" si="1"/>
        <v>1025173</v>
      </c>
      <c r="M14" s="369">
        <v>54083</v>
      </c>
      <c r="N14" s="238">
        <v>35956</v>
      </c>
      <c r="Q14" s="594" t="s">
        <v>7</v>
      </c>
      <c r="R14" s="368">
        <v>273389</v>
      </c>
      <c r="S14" s="368">
        <v>552777</v>
      </c>
      <c r="T14" s="368">
        <v>53102</v>
      </c>
      <c r="U14" s="368">
        <v>92518</v>
      </c>
      <c r="V14" s="367">
        <f>SUM(R14:U14)</f>
        <v>971786</v>
      </c>
      <c r="W14" s="711">
        <v>98050</v>
      </c>
      <c r="X14" s="711">
        <v>78364</v>
      </c>
      <c r="Y14" s="368">
        <v>72053</v>
      </c>
      <c r="Z14" s="711">
        <v>280103</v>
      </c>
      <c r="AA14" s="711">
        <v>73265</v>
      </c>
      <c r="AB14" s="367">
        <f t="shared" si="4"/>
        <v>2688833</v>
      </c>
      <c r="AC14" s="46"/>
      <c r="AD14" s="73"/>
    </row>
    <row r="15" spans="2:30" s="44" customFormat="1" ht="27.9" customHeight="1" x14ac:dyDescent="0.25">
      <c r="B15" s="593" t="s">
        <v>8</v>
      </c>
      <c r="C15" s="521">
        <v>124757</v>
      </c>
      <c r="D15" s="521">
        <v>149064</v>
      </c>
      <c r="E15" s="521">
        <v>51924</v>
      </c>
      <c r="F15" s="521">
        <v>89553</v>
      </c>
      <c r="G15" s="521">
        <v>112411</v>
      </c>
      <c r="H15" s="521">
        <v>139519</v>
      </c>
      <c r="I15" s="521">
        <v>96287</v>
      </c>
      <c r="J15" s="521">
        <v>156193</v>
      </c>
      <c r="K15" s="521">
        <v>43886</v>
      </c>
      <c r="L15" s="703">
        <f t="shared" ref="L15:L20" si="5">SUM(C15:K15)</f>
        <v>963594</v>
      </c>
      <c r="M15" s="522">
        <v>47590</v>
      </c>
      <c r="N15" s="478">
        <v>28812</v>
      </c>
      <c r="Q15" s="593" t="s">
        <v>8</v>
      </c>
      <c r="R15" s="521">
        <v>252704</v>
      </c>
      <c r="S15" s="521">
        <v>542420</v>
      </c>
      <c r="T15" s="521">
        <v>47768</v>
      </c>
      <c r="U15" s="521">
        <v>83261</v>
      </c>
      <c r="V15" s="523">
        <f t="shared" ref="V15:V23" si="6">SUM(R15:U15)</f>
        <v>926153</v>
      </c>
      <c r="W15" s="709">
        <v>82447</v>
      </c>
      <c r="X15" s="709">
        <v>69097</v>
      </c>
      <c r="Y15" s="521">
        <v>95997</v>
      </c>
      <c r="Z15" s="709">
        <v>282506</v>
      </c>
      <c r="AA15" s="709">
        <v>71677</v>
      </c>
      <c r="AB15" s="523">
        <f t="shared" si="4"/>
        <v>2567873</v>
      </c>
      <c r="AC15" s="325"/>
      <c r="AD15" s="73"/>
    </row>
    <row r="16" spans="2:30" s="44" customFormat="1" ht="27.9" customHeight="1" x14ac:dyDescent="0.25">
      <c r="B16" s="594" t="s">
        <v>9</v>
      </c>
      <c r="C16" s="368">
        <v>115862</v>
      </c>
      <c r="D16" s="368">
        <v>181911</v>
      </c>
      <c r="E16" s="368">
        <v>53826</v>
      </c>
      <c r="F16" s="368">
        <v>97484</v>
      </c>
      <c r="G16" s="368">
        <v>117300</v>
      </c>
      <c r="H16" s="368">
        <v>153133</v>
      </c>
      <c r="I16" s="368">
        <v>102650</v>
      </c>
      <c r="J16" s="368">
        <v>170827</v>
      </c>
      <c r="K16" s="368">
        <v>46542</v>
      </c>
      <c r="L16" s="705">
        <f t="shared" si="5"/>
        <v>1039535</v>
      </c>
      <c r="M16" s="369">
        <v>51501</v>
      </c>
      <c r="N16" s="238">
        <v>40514</v>
      </c>
      <c r="O16" s="76"/>
      <c r="P16" s="76"/>
      <c r="Q16" s="594" t="s">
        <v>9</v>
      </c>
      <c r="R16" s="368">
        <v>280208</v>
      </c>
      <c r="S16" s="368">
        <v>625525</v>
      </c>
      <c r="T16" s="368">
        <v>57158</v>
      </c>
      <c r="U16" s="368">
        <v>95474</v>
      </c>
      <c r="V16" s="367">
        <f t="shared" si="6"/>
        <v>1058365</v>
      </c>
      <c r="W16" s="711">
        <v>103717</v>
      </c>
      <c r="X16" s="711">
        <v>79236</v>
      </c>
      <c r="Y16" s="368">
        <v>80513</v>
      </c>
      <c r="Z16" s="711">
        <v>316214</v>
      </c>
      <c r="AA16" s="711">
        <v>84271</v>
      </c>
      <c r="AB16" s="367">
        <f t="shared" si="4"/>
        <v>2853866</v>
      </c>
      <c r="AC16" s="325"/>
      <c r="AD16" s="73"/>
    </row>
    <row r="17" spans="2:30" s="44" customFormat="1" ht="27.9" customHeight="1" x14ac:dyDescent="0.25">
      <c r="B17" s="593" t="s">
        <v>10</v>
      </c>
      <c r="C17" s="521">
        <v>103981</v>
      </c>
      <c r="D17" s="521">
        <v>167683</v>
      </c>
      <c r="E17" s="521">
        <v>69990</v>
      </c>
      <c r="F17" s="521">
        <v>91625</v>
      </c>
      <c r="G17" s="521">
        <v>110826</v>
      </c>
      <c r="H17" s="521">
        <v>148474</v>
      </c>
      <c r="I17" s="521">
        <v>105499</v>
      </c>
      <c r="J17" s="521">
        <v>161150</v>
      </c>
      <c r="K17" s="521">
        <v>51366</v>
      </c>
      <c r="L17" s="703">
        <f t="shared" si="5"/>
        <v>1010594</v>
      </c>
      <c r="M17" s="522">
        <v>50699</v>
      </c>
      <c r="N17" s="478">
        <v>37386</v>
      </c>
      <c r="Q17" s="593" t="s">
        <v>10</v>
      </c>
      <c r="R17" s="521">
        <v>329142</v>
      </c>
      <c r="S17" s="521">
        <v>623623</v>
      </c>
      <c r="T17" s="521">
        <v>56172</v>
      </c>
      <c r="U17" s="521">
        <v>100287</v>
      </c>
      <c r="V17" s="523">
        <f t="shared" si="6"/>
        <v>1109224</v>
      </c>
      <c r="W17" s="709">
        <v>70696</v>
      </c>
      <c r="X17" s="709">
        <v>65717</v>
      </c>
      <c r="Y17" s="521">
        <v>72328</v>
      </c>
      <c r="Z17" s="709">
        <v>329507</v>
      </c>
      <c r="AA17" s="709">
        <v>82377</v>
      </c>
      <c r="AB17" s="523">
        <f t="shared" si="4"/>
        <v>2828528</v>
      </c>
      <c r="AC17" s="325"/>
      <c r="AD17" s="73"/>
    </row>
    <row r="18" spans="2:30" s="44" customFormat="1" ht="27.9" customHeight="1" x14ac:dyDescent="0.25">
      <c r="B18" s="594" t="s">
        <v>11</v>
      </c>
      <c r="C18" s="368">
        <v>142719</v>
      </c>
      <c r="D18" s="368">
        <v>162773</v>
      </c>
      <c r="E18" s="368">
        <v>44665</v>
      </c>
      <c r="F18" s="368">
        <v>91468</v>
      </c>
      <c r="G18" s="368">
        <v>156600</v>
      </c>
      <c r="H18" s="368">
        <v>161309</v>
      </c>
      <c r="I18" s="368">
        <v>109332</v>
      </c>
      <c r="J18" s="368">
        <v>157358</v>
      </c>
      <c r="K18" s="368">
        <v>13036</v>
      </c>
      <c r="L18" s="705">
        <f t="shared" si="5"/>
        <v>1039260</v>
      </c>
      <c r="M18" s="369">
        <v>39669</v>
      </c>
      <c r="N18" s="238">
        <v>19176</v>
      </c>
      <c r="O18" s="76"/>
      <c r="P18" s="76"/>
      <c r="Q18" s="594" t="s">
        <v>11</v>
      </c>
      <c r="R18" s="368">
        <v>313222</v>
      </c>
      <c r="S18" s="368">
        <v>579099</v>
      </c>
      <c r="T18" s="368">
        <v>51858</v>
      </c>
      <c r="U18" s="368">
        <v>89841</v>
      </c>
      <c r="V18" s="367">
        <f t="shared" si="6"/>
        <v>1034020</v>
      </c>
      <c r="W18" s="711">
        <v>81300</v>
      </c>
      <c r="X18" s="711">
        <v>73932</v>
      </c>
      <c r="Y18" s="368">
        <v>86180</v>
      </c>
      <c r="Z18" s="711">
        <v>316231</v>
      </c>
      <c r="AA18" s="711">
        <v>74206</v>
      </c>
      <c r="AB18" s="367">
        <f t="shared" si="4"/>
        <v>2763974</v>
      </c>
      <c r="AC18" s="325"/>
      <c r="AD18" s="73"/>
    </row>
    <row r="19" spans="2:30" s="44" customFormat="1" ht="27.9" customHeight="1" x14ac:dyDescent="0.25">
      <c r="B19" s="593" t="s">
        <v>12</v>
      </c>
      <c r="C19" s="521">
        <v>119068</v>
      </c>
      <c r="D19" s="521">
        <v>167081</v>
      </c>
      <c r="E19" s="521">
        <v>44227</v>
      </c>
      <c r="F19" s="521">
        <v>95216</v>
      </c>
      <c r="G19" s="521">
        <v>162032</v>
      </c>
      <c r="H19" s="521">
        <v>151509</v>
      </c>
      <c r="I19" s="521">
        <v>111070</v>
      </c>
      <c r="J19" s="521">
        <v>174427</v>
      </c>
      <c r="K19" s="521">
        <v>14469</v>
      </c>
      <c r="L19" s="703">
        <f t="shared" si="5"/>
        <v>1039099</v>
      </c>
      <c r="M19" s="522">
        <v>38937</v>
      </c>
      <c r="N19" s="478">
        <v>19760</v>
      </c>
      <c r="Q19" s="593" t="s">
        <v>12</v>
      </c>
      <c r="R19" s="521">
        <v>331534</v>
      </c>
      <c r="S19" s="521">
        <v>647876</v>
      </c>
      <c r="T19" s="521">
        <v>59945</v>
      </c>
      <c r="U19" s="521">
        <v>90475</v>
      </c>
      <c r="V19" s="523">
        <f t="shared" si="6"/>
        <v>1129830</v>
      </c>
      <c r="W19" s="709">
        <v>102419</v>
      </c>
      <c r="X19" s="709">
        <v>74071</v>
      </c>
      <c r="Y19" s="521">
        <v>80020</v>
      </c>
      <c r="Z19" s="709">
        <v>328581</v>
      </c>
      <c r="AA19" s="709">
        <v>82395</v>
      </c>
      <c r="AB19" s="523">
        <f t="shared" si="4"/>
        <v>2895112</v>
      </c>
      <c r="AC19" s="325"/>
      <c r="AD19" s="73"/>
    </row>
    <row r="20" spans="2:30" s="44" customFormat="1" ht="27.9" customHeight="1" x14ac:dyDescent="0.25">
      <c r="B20" s="594" t="s">
        <v>13</v>
      </c>
      <c r="C20" s="368">
        <v>122100</v>
      </c>
      <c r="D20" s="368">
        <v>166768</v>
      </c>
      <c r="E20" s="368">
        <v>55073</v>
      </c>
      <c r="F20" s="368">
        <v>94678</v>
      </c>
      <c r="G20" s="368">
        <v>140086</v>
      </c>
      <c r="H20" s="368">
        <v>151560</v>
      </c>
      <c r="I20" s="368">
        <v>121407</v>
      </c>
      <c r="J20" s="368">
        <v>191387</v>
      </c>
      <c r="K20" s="368">
        <v>11299</v>
      </c>
      <c r="L20" s="705">
        <f t="shared" si="5"/>
        <v>1054358</v>
      </c>
      <c r="M20" s="369">
        <v>42784</v>
      </c>
      <c r="N20" s="238">
        <v>16004</v>
      </c>
      <c r="O20" s="76"/>
      <c r="P20" s="76"/>
      <c r="Q20" s="594" t="s">
        <v>13</v>
      </c>
      <c r="R20" s="368">
        <v>311300</v>
      </c>
      <c r="S20" s="368">
        <v>586071</v>
      </c>
      <c r="T20" s="368">
        <v>50042</v>
      </c>
      <c r="U20" s="368">
        <v>83752</v>
      </c>
      <c r="V20" s="367">
        <f t="shared" si="6"/>
        <v>1031165</v>
      </c>
      <c r="W20" s="711">
        <v>89649</v>
      </c>
      <c r="X20" s="711">
        <v>76508</v>
      </c>
      <c r="Y20" s="368">
        <v>94458</v>
      </c>
      <c r="Z20" s="711">
        <v>323418</v>
      </c>
      <c r="AA20" s="711">
        <v>71376</v>
      </c>
      <c r="AB20" s="367">
        <f t="shared" si="4"/>
        <v>2799720</v>
      </c>
      <c r="AC20" s="325"/>
      <c r="AD20" s="73"/>
    </row>
    <row r="21" spans="2:30" s="44" customFormat="1" ht="27.9" customHeight="1" x14ac:dyDescent="0.25">
      <c r="B21" s="593" t="s">
        <v>14</v>
      </c>
      <c r="C21" s="521">
        <v>129809</v>
      </c>
      <c r="D21" s="521">
        <v>158735</v>
      </c>
      <c r="E21" s="521">
        <v>36030</v>
      </c>
      <c r="F21" s="521">
        <v>96452</v>
      </c>
      <c r="G21" s="521">
        <v>160763</v>
      </c>
      <c r="H21" s="521">
        <v>158651</v>
      </c>
      <c r="I21" s="521">
        <v>124522</v>
      </c>
      <c r="J21" s="521">
        <v>202715</v>
      </c>
      <c r="K21" s="521">
        <v>12746</v>
      </c>
      <c r="L21" s="703">
        <f t="shared" ref="L21:L23" si="7">SUM(C21:K21)</f>
        <v>1080423</v>
      </c>
      <c r="M21" s="522">
        <v>44700</v>
      </c>
      <c r="N21" s="478">
        <v>19275</v>
      </c>
      <c r="O21" s="76"/>
      <c r="P21" s="76"/>
      <c r="Q21" s="593" t="s">
        <v>14</v>
      </c>
      <c r="R21" s="521">
        <v>327466</v>
      </c>
      <c r="S21" s="521">
        <v>605158</v>
      </c>
      <c r="T21" s="521">
        <v>55939</v>
      </c>
      <c r="U21" s="521">
        <v>102836</v>
      </c>
      <c r="V21" s="523">
        <f t="shared" si="6"/>
        <v>1091399</v>
      </c>
      <c r="W21" s="709">
        <v>110828</v>
      </c>
      <c r="X21" s="709">
        <v>91840</v>
      </c>
      <c r="Y21" s="521">
        <v>71968</v>
      </c>
      <c r="Z21" s="709">
        <v>327084</v>
      </c>
      <c r="AA21" s="709">
        <v>89361</v>
      </c>
      <c r="AB21" s="523">
        <f t="shared" si="4"/>
        <v>2926878</v>
      </c>
      <c r="AC21" s="325"/>
      <c r="AD21" s="73"/>
    </row>
    <row r="22" spans="2:30" s="44" customFormat="1" ht="27.9" customHeight="1" x14ac:dyDescent="0.25">
      <c r="B22" s="594" t="s">
        <v>15</v>
      </c>
      <c r="C22" s="368">
        <v>122383</v>
      </c>
      <c r="D22" s="368">
        <v>169124</v>
      </c>
      <c r="E22" s="368">
        <v>46265</v>
      </c>
      <c r="F22" s="368">
        <v>90129</v>
      </c>
      <c r="G22" s="368">
        <v>152779</v>
      </c>
      <c r="H22" s="368">
        <v>140866</v>
      </c>
      <c r="I22" s="368">
        <v>115240</v>
      </c>
      <c r="J22" s="368">
        <v>189507</v>
      </c>
      <c r="K22" s="368">
        <v>13819</v>
      </c>
      <c r="L22" s="705">
        <f t="shared" si="7"/>
        <v>1040112</v>
      </c>
      <c r="M22" s="369">
        <v>37834</v>
      </c>
      <c r="N22" s="238">
        <v>15085</v>
      </c>
      <c r="O22" s="76"/>
      <c r="P22" s="76"/>
      <c r="Q22" s="594" t="s">
        <v>15</v>
      </c>
      <c r="R22" s="368">
        <v>309908</v>
      </c>
      <c r="S22" s="368">
        <v>620811</v>
      </c>
      <c r="T22" s="368">
        <v>52367</v>
      </c>
      <c r="U22" s="368">
        <v>92138</v>
      </c>
      <c r="V22" s="367">
        <f t="shared" si="6"/>
        <v>1075224</v>
      </c>
      <c r="W22" s="711">
        <v>107943</v>
      </c>
      <c r="X22" s="711">
        <v>76959</v>
      </c>
      <c r="Y22" s="368">
        <v>98162</v>
      </c>
      <c r="Z22" s="711">
        <v>336578</v>
      </c>
      <c r="AA22" s="711">
        <v>72923</v>
      </c>
      <c r="AB22" s="367">
        <f t="shared" si="4"/>
        <v>2860820</v>
      </c>
      <c r="AC22" s="325"/>
      <c r="AD22" s="73"/>
    </row>
    <row r="23" spans="2:30" s="44" customFormat="1" ht="27.9" customHeight="1" x14ac:dyDescent="0.25">
      <c r="B23" s="593" t="s">
        <v>16</v>
      </c>
      <c r="C23" s="521">
        <v>126788</v>
      </c>
      <c r="D23" s="521">
        <v>163999</v>
      </c>
      <c r="E23" s="521">
        <v>59058</v>
      </c>
      <c r="F23" s="521">
        <v>101095</v>
      </c>
      <c r="G23" s="521">
        <v>163594</v>
      </c>
      <c r="H23" s="521">
        <v>191878</v>
      </c>
      <c r="I23" s="521">
        <v>123259</v>
      </c>
      <c r="J23" s="521">
        <v>197111</v>
      </c>
      <c r="K23" s="521">
        <v>14052</v>
      </c>
      <c r="L23" s="703">
        <f t="shared" si="7"/>
        <v>1140834</v>
      </c>
      <c r="M23" s="522">
        <v>50219</v>
      </c>
      <c r="N23" s="478">
        <v>17409</v>
      </c>
      <c r="O23" s="76"/>
      <c r="P23" s="76"/>
      <c r="Q23" s="593" t="s">
        <v>16</v>
      </c>
      <c r="R23" s="521">
        <v>329087</v>
      </c>
      <c r="S23" s="521">
        <v>609510</v>
      </c>
      <c r="T23" s="521">
        <v>66986</v>
      </c>
      <c r="U23" s="521">
        <v>89436</v>
      </c>
      <c r="V23" s="523">
        <f t="shared" si="6"/>
        <v>1095019</v>
      </c>
      <c r="W23" s="709">
        <v>125787</v>
      </c>
      <c r="X23" s="709">
        <v>89080</v>
      </c>
      <c r="Y23" s="521">
        <v>88848</v>
      </c>
      <c r="Z23" s="709">
        <v>335781</v>
      </c>
      <c r="AA23" s="709">
        <v>80206</v>
      </c>
      <c r="AB23" s="523">
        <f t="shared" si="4"/>
        <v>3023183</v>
      </c>
      <c r="AC23" s="325"/>
      <c r="AD23" s="73"/>
    </row>
    <row r="24" spans="2:30" s="44" customFormat="1" ht="27.9" customHeight="1" x14ac:dyDescent="0.25">
      <c r="B24" s="920" t="s">
        <v>17</v>
      </c>
      <c r="C24" s="921">
        <v>123443</v>
      </c>
      <c r="D24" s="921">
        <v>162808</v>
      </c>
      <c r="E24" s="921">
        <v>59464</v>
      </c>
      <c r="F24" s="921">
        <v>98487</v>
      </c>
      <c r="G24" s="921">
        <v>166685</v>
      </c>
      <c r="H24" s="921">
        <v>161677</v>
      </c>
      <c r="I24" s="921">
        <v>117794</v>
      </c>
      <c r="J24" s="921">
        <v>178600</v>
      </c>
      <c r="K24" s="921">
        <v>17080</v>
      </c>
      <c r="L24" s="922">
        <f t="shared" ref="L24:L25" si="8">SUM(C24:K24)</f>
        <v>1086038</v>
      </c>
      <c r="M24" s="923">
        <v>46585</v>
      </c>
      <c r="N24" s="924">
        <v>16721</v>
      </c>
      <c r="Q24" s="920" t="s">
        <v>17</v>
      </c>
      <c r="R24" s="921">
        <v>278400</v>
      </c>
      <c r="S24" s="921">
        <v>558394</v>
      </c>
      <c r="T24" s="921">
        <v>51432</v>
      </c>
      <c r="U24" s="921">
        <v>76437</v>
      </c>
      <c r="V24" s="925">
        <f t="shared" ref="V24:V25" si="9">SUM(R24:U24)</f>
        <v>964663</v>
      </c>
      <c r="W24" s="926">
        <v>116457</v>
      </c>
      <c r="X24" s="926">
        <v>94042</v>
      </c>
      <c r="Y24" s="921">
        <v>86057</v>
      </c>
      <c r="Z24" s="926">
        <v>314562</v>
      </c>
      <c r="AA24" s="926">
        <v>77040</v>
      </c>
      <c r="AB24" s="925">
        <f t="shared" si="4"/>
        <v>2802165</v>
      </c>
      <c r="AC24" s="325"/>
      <c r="AD24" s="73"/>
    </row>
    <row r="25" spans="2:30" s="44" customFormat="1" ht="27.9" customHeight="1" x14ac:dyDescent="0.25">
      <c r="B25" s="736" t="s">
        <v>18</v>
      </c>
      <c r="C25" s="521">
        <v>130151</v>
      </c>
      <c r="D25" s="521">
        <v>170161</v>
      </c>
      <c r="E25" s="521">
        <v>65955</v>
      </c>
      <c r="F25" s="521">
        <v>102225</v>
      </c>
      <c r="G25" s="521">
        <v>182818</v>
      </c>
      <c r="H25" s="521">
        <v>204872</v>
      </c>
      <c r="I25" s="521">
        <v>120033</v>
      </c>
      <c r="J25" s="521">
        <v>196444</v>
      </c>
      <c r="K25" s="930">
        <v>27219</v>
      </c>
      <c r="L25" s="703">
        <f t="shared" si="8"/>
        <v>1199878</v>
      </c>
      <c r="M25" s="522">
        <v>51425</v>
      </c>
      <c r="N25" s="478">
        <v>23990</v>
      </c>
      <c r="O25" s="76"/>
      <c r="P25" s="76"/>
      <c r="Q25" s="736" t="s">
        <v>18</v>
      </c>
      <c r="R25" s="521">
        <v>280208</v>
      </c>
      <c r="S25" s="521">
        <v>625525</v>
      </c>
      <c r="T25" s="521">
        <v>57158</v>
      </c>
      <c r="U25" s="521">
        <v>95474</v>
      </c>
      <c r="V25" s="523">
        <f t="shared" si="9"/>
        <v>1058365</v>
      </c>
      <c r="W25" s="709">
        <v>124161</v>
      </c>
      <c r="X25" s="709">
        <v>61673</v>
      </c>
      <c r="Y25" s="521">
        <v>74557</v>
      </c>
      <c r="Z25" s="709">
        <v>331807</v>
      </c>
      <c r="AA25" s="709">
        <v>69365</v>
      </c>
      <c r="AB25" s="523">
        <f t="shared" si="4"/>
        <v>2995221</v>
      </c>
      <c r="AC25" s="325"/>
      <c r="AD25" s="73"/>
    </row>
    <row r="26" spans="2:30" s="44" customFormat="1" ht="27.9" customHeight="1" x14ac:dyDescent="0.25">
      <c r="B26" s="735" t="s">
        <v>506</v>
      </c>
      <c r="C26" s="921">
        <f>SUM(C27:C34)</f>
        <v>956033</v>
      </c>
      <c r="D26" s="921">
        <f>SUM(D27:D34)</f>
        <v>1415685</v>
      </c>
      <c r="E26" s="921">
        <f t="shared" ref="E26:J26" si="10">SUM(E27:E34)</f>
        <v>414897</v>
      </c>
      <c r="F26" s="921">
        <f t="shared" si="10"/>
        <v>798297</v>
      </c>
      <c r="G26" s="921">
        <f t="shared" si="10"/>
        <v>1521573</v>
      </c>
      <c r="H26" s="921">
        <f t="shared" si="10"/>
        <v>1388253</v>
      </c>
      <c r="I26" s="921">
        <f t="shared" si="10"/>
        <v>902386</v>
      </c>
      <c r="J26" s="921">
        <f t="shared" si="10"/>
        <v>1720967</v>
      </c>
      <c r="K26" s="931">
        <f>SUM(K27:K34)</f>
        <v>172401</v>
      </c>
      <c r="L26" s="922">
        <f>SUM(L27:L34)</f>
        <v>9290492</v>
      </c>
      <c r="M26" s="932">
        <f>SUM(M27:M34)</f>
        <v>408105</v>
      </c>
      <c r="N26" s="932">
        <f>SUM(N27:N34)</f>
        <v>143491</v>
      </c>
      <c r="O26" s="76"/>
      <c r="P26" s="76"/>
      <c r="Q26" s="735" t="s">
        <v>506</v>
      </c>
      <c r="R26" s="921">
        <f>SUM(R27:R34)</f>
        <v>2696977</v>
      </c>
      <c r="S26" s="921">
        <f>SUM(S27:S34)</f>
        <v>5092525</v>
      </c>
      <c r="T26" s="921">
        <f>SUM(T27:T34)</f>
        <v>473318</v>
      </c>
      <c r="U26" s="921">
        <f>SUM(U27:U34)</f>
        <v>694406</v>
      </c>
      <c r="V26" s="925">
        <f>SUM(R26:U26)</f>
        <v>8957226</v>
      </c>
      <c r="W26" s="926">
        <f>SUM(W27:W34)</f>
        <v>143491</v>
      </c>
      <c r="X26" s="926">
        <f>SUM(X27:X34)</f>
        <v>605122</v>
      </c>
      <c r="Y26" s="921">
        <f>SUM(Y27:Y34)</f>
        <v>807387</v>
      </c>
      <c r="Z26" s="926">
        <f>SUM(Z27:Z34)</f>
        <v>3058645</v>
      </c>
      <c r="AA26" s="926">
        <f>SUM(AA27:AA34)</f>
        <v>207611</v>
      </c>
      <c r="AB26" s="925">
        <f>+AA26+Z26+Y26+X26+W26+V26+N26+M26+L26</f>
        <v>23621570</v>
      </c>
      <c r="AC26" s="325">
        <f t="shared" ref="AC26" si="11">SUM(AC27:AC28)</f>
        <v>0</v>
      </c>
      <c r="AD26" s="73"/>
    </row>
    <row r="27" spans="2:30" s="44" customFormat="1" ht="27.9" customHeight="1" x14ac:dyDescent="0.25">
      <c r="B27" s="736" t="s">
        <v>7</v>
      </c>
      <c r="C27" s="521">
        <v>131944</v>
      </c>
      <c r="D27" s="521">
        <v>208694</v>
      </c>
      <c r="E27" s="521">
        <v>71835</v>
      </c>
      <c r="F27" s="521">
        <v>99859</v>
      </c>
      <c r="G27" s="521">
        <v>166580</v>
      </c>
      <c r="H27" s="521">
        <v>194454</v>
      </c>
      <c r="I27" s="521">
        <v>112231</v>
      </c>
      <c r="J27" s="521">
        <v>184670</v>
      </c>
      <c r="K27" s="930">
        <v>24741</v>
      </c>
      <c r="L27" s="703">
        <f>SUM(C27:K27)</f>
        <v>1195008</v>
      </c>
      <c r="M27" s="522">
        <v>54960</v>
      </c>
      <c r="N27" s="478">
        <v>16729</v>
      </c>
      <c r="O27" s="76"/>
      <c r="P27" s="76"/>
      <c r="Q27" s="736" t="s">
        <v>7</v>
      </c>
      <c r="R27" s="521">
        <v>300360</v>
      </c>
      <c r="S27" s="521">
        <v>596940</v>
      </c>
      <c r="T27" s="521">
        <v>61457</v>
      </c>
      <c r="U27" s="521">
        <v>88462</v>
      </c>
      <c r="V27" s="523">
        <f>SUM(R27:U27)</f>
        <v>1047219</v>
      </c>
      <c r="W27" s="709">
        <v>16729</v>
      </c>
      <c r="X27" s="709">
        <v>90312</v>
      </c>
      <c r="Y27" s="521">
        <v>93619</v>
      </c>
      <c r="Z27" s="709">
        <v>370457</v>
      </c>
      <c r="AA27" s="709">
        <v>17037</v>
      </c>
      <c r="AB27" s="523">
        <f t="shared" ref="AB27:AB34" si="12">+AA27+Z27+Y27+X27+W27+V27+N27+M27+L27</f>
        <v>2902070</v>
      </c>
      <c r="AC27" s="325"/>
      <c r="AD27" s="73"/>
    </row>
    <row r="28" spans="2:30" s="44" customFormat="1" ht="27.9" customHeight="1" x14ac:dyDescent="0.25">
      <c r="B28" s="920" t="s">
        <v>8</v>
      </c>
      <c r="C28" s="921">
        <v>110676</v>
      </c>
      <c r="D28" s="921">
        <v>156627</v>
      </c>
      <c r="E28" s="921">
        <v>51762</v>
      </c>
      <c r="F28" s="921">
        <v>93082</v>
      </c>
      <c r="G28" s="921">
        <v>175832</v>
      </c>
      <c r="H28" s="921">
        <v>173340</v>
      </c>
      <c r="I28" s="921">
        <v>118125</v>
      </c>
      <c r="J28" s="921">
        <v>173357</v>
      </c>
      <c r="K28" s="931">
        <v>16922</v>
      </c>
      <c r="L28" s="922">
        <f t="shared" ref="L28:L34" si="13">SUM(C28:K28)</f>
        <v>1069723</v>
      </c>
      <c r="M28" s="923">
        <v>48344</v>
      </c>
      <c r="N28" s="924">
        <v>17728</v>
      </c>
      <c r="Q28" s="920" t="s">
        <v>8</v>
      </c>
      <c r="R28" s="921">
        <v>306005</v>
      </c>
      <c r="S28" s="921">
        <v>577611</v>
      </c>
      <c r="T28" s="921">
        <v>57814</v>
      </c>
      <c r="U28" s="921">
        <v>84096</v>
      </c>
      <c r="V28" s="955">
        <f>SUM(R28:U28)</f>
        <v>1025526</v>
      </c>
      <c r="W28" s="926">
        <v>17728</v>
      </c>
      <c r="X28" s="926">
        <v>65242</v>
      </c>
      <c r="Y28" s="926">
        <v>93214</v>
      </c>
      <c r="Z28" s="926">
        <v>354393</v>
      </c>
      <c r="AA28" s="926">
        <v>17333</v>
      </c>
      <c r="AB28" s="925">
        <f t="shared" si="12"/>
        <v>2709231</v>
      </c>
      <c r="AC28" s="325"/>
      <c r="AD28" s="73"/>
    </row>
    <row r="29" spans="2:30" s="44" customFormat="1" ht="27.9" customHeight="1" x14ac:dyDescent="0.25">
      <c r="B29" s="736" t="s">
        <v>9</v>
      </c>
      <c r="C29" s="521">
        <v>112680</v>
      </c>
      <c r="D29" s="521">
        <v>170504</v>
      </c>
      <c r="E29" s="521">
        <v>52612</v>
      </c>
      <c r="F29" s="521">
        <v>102560</v>
      </c>
      <c r="G29" s="521">
        <v>194396</v>
      </c>
      <c r="H29" s="521">
        <v>185457</v>
      </c>
      <c r="I29" s="521">
        <v>120230</v>
      </c>
      <c r="J29" s="521">
        <v>182366</v>
      </c>
      <c r="K29" s="930">
        <v>20686</v>
      </c>
      <c r="L29" s="703">
        <f t="shared" si="13"/>
        <v>1141491</v>
      </c>
      <c r="M29" s="522">
        <v>49021</v>
      </c>
      <c r="N29" s="478">
        <v>17621</v>
      </c>
      <c r="Q29" s="736" t="s">
        <v>9</v>
      </c>
      <c r="R29" s="521">
        <v>357329</v>
      </c>
      <c r="S29" s="521">
        <v>658283</v>
      </c>
      <c r="T29" s="521">
        <v>61311</v>
      </c>
      <c r="U29" s="521">
        <v>79969</v>
      </c>
      <c r="V29" s="964">
        <f t="shared" ref="V29:V34" si="14">SUM(R29:U29)</f>
        <v>1156892</v>
      </c>
      <c r="W29" s="709">
        <v>17621</v>
      </c>
      <c r="X29" s="709">
        <v>73973</v>
      </c>
      <c r="Y29" s="709">
        <v>108420</v>
      </c>
      <c r="Z29" s="709">
        <v>394081</v>
      </c>
      <c r="AA29" s="709">
        <v>18392</v>
      </c>
      <c r="AB29" s="523">
        <f t="shared" si="12"/>
        <v>2977512</v>
      </c>
      <c r="AC29" s="325"/>
      <c r="AD29" s="73"/>
    </row>
    <row r="30" spans="2:30" s="44" customFormat="1" ht="27.9" customHeight="1" x14ac:dyDescent="0.25">
      <c r="B30" s="920" t="s">
        <v>10</v>
      </c>
      <c r="C30" s="921">
        <v>117957</v>
      </c>
      <c r="D30" s="921">
        <v>175118</v>
      </c>
      <c r="E30" s="921">
        <v>62976</v>
      </c>
      <c r="F30" s="921">
        <v>100563</v>
      </c>
      <c r="G30" s="921">
        <v>192138</v>
      </c>
      <c r="H30" s="921">
        <v>160812</v>
      </c>
      <c r="I30" s="921">
        <v>112309</v>
      </c>
      <c r="J30" s="921">
        <v>172869</v>
      </c>
      <c r="K30" s="931">
        <v>18064</v>
      </c>
      <c r="L30" s="922">
        <f t="shared" si="13"/>
        <v>1112806</v>
      </c>
      <c r="M30" s="923">
        <v>52928</v>
      </c>
      <c r="N30" s="924">
        <v>15662</v>
      </c>
      <c r="Q30" s="920" t="s">
        <v>10</v>
      </c>
      <c r="R30" s="921">
        <v>357529</v>
      </c>
      <c r="S30" s="921">
        <v>673640</v>
      </c>
      <c r="T30" s="921">
        <v>59092</v>
      </c>
      <c r="U30" s="921">
        <v>91381</v>
      </c>
      <c r="V30" s="955">
        <f t="shared" si="14"/>
        <v>1181642</v>
      </c>
      <c r="W30" s="926">
        <v>15662</v>
      </c>
      <c r="X30" s="926">
        <v>79581</v>
      </c>
      <c r="Y30" s="926">
        <v>101029</v>
      </c>
      <c r="Z30" s="926">
        <v>403349</v>
      </c>
      <c r="AA30" s="926">
        <v>17819</v>
      </c>
      <c r="AB30" s="925">
        <f t="shared" si="12"/>
        <v>2980478</v>
      </c>
      <c r="AC30" s="325"/>
      <c r="AD30" s="73"/>
    </row>
    <row r="31" spans="2:30" s="44" customFormat="1" ht="27.9" customHeight="1" x14ac:dyDescent="0.25">
      <c r="B31" s="736" t="s">
        <v>11</v>
      </c>
      <c r="C31" s="521">
        <v>122504</v>
      </c>
      <c r="D31" s="521">
        <v>170246</v>
      </c>
      <c r="E31" s="521">
        <v>41077</v>
      </c>
      <c r="F31" s="521">
        <v>94350</v>
      </c>
      <c r="G31" s="521">
        <v>188710</v>
      </c>
      <c r="H31" s="521">
        <v>153582</v>
      </c>
      <c r="I31" s="521">
        <v>118125</v>
      </c>
      <c r="J31" s="521">
        <v>237119</v>
      </c>
      <c r="K31" s="930">
        <v>22446</v>
      </c>
      <c r="L31" s="703">
        <f t="shared" si="13"/>
        <v>1148159</v>
      </c>
      <c r="M31" s="522">
        <v>55073</v>
      </c>
      <c r="N31" s="478">
        <v>20707</v>
      </c>
      <c r="Q31" s="736" t="s">
        <v>11</v>
      </c>
      <c r="R31" s="521">
        <v>342558</v>
      </c>
      <c r="S31" s="521">
        <v>693303</v>
      </c>
      <c r="T31" s="521">
        <v>60085</v>
      </c>
      <c r="U31" s="521">
        <v>81596</v>
      </c>
      <c r="V31" s="964">
        <f t="shared" si="14"/>
        <v>1177542</v>
      </c>
      <c r="W31" s="709">
        <v>20707</v>
      </c>
      <c r="X31" s="709">
        <v>62450</v>
      </c>
      <c r="Y31" s="709">
        <v>103993</v>
      </c>
      <c r="Z31" s="709">
        <v>425323</v>
      </c>
      <c r="AA31" s="709">
        <v>18215</v>
      </c>
      <c r="AB31" s="523">
        <f t="shared" si="12"/>
        <v>3032169</v>
      </c>
      <c r="AC31" s="325"/>
      <c r="AD31" s="73"/>
    </row>
    <row r="32" spans="2:30" s="44" customFormat="1" ht="27.9" customHeight="1" x14ac:dyDescent="0.25">
      <c r="B32" s="920" t="s">
        <v>12</v>
      </c>
      <c r="C32" s="921">
        <v>111739</v>
      </c>
      <c r="D32" s="921">
        <v>170933</v>
      </c>
      <c r="E32" s="921">
        <v>43341</v>
      </c>
      <c r="F32" s="921">
        <v>100515</v>
      </c>
      <c r="G32" s="921">
        <v>199782</v>
      </c>
      <c r="H32" s="921">
        <v>163778</v>
      </c>
      <c r="I32" s="921">
        <v>99461</v>
      </c>
      <c r="J32" s="921">
        <v>249453</v>
      </c>
      <c r="K32" s="931">
        <v>21213</v>
      </c>
      <c r="L32" s="922">
        <f t="shared" si="13"/>
        <v>1160215</v>
      </c>
      <c r="M32" s="923">
        <v>47607</v>
      </c>
      <c r="N32" s="924">
        <v>17182</v>
      </c>
      <c r="Q32" s="920" t="s">
        <v>12</v>
      </c>
      <c r="R32" s="921">
        <v>326512</v>
      </c>
      <c r="S32" s="921">
        <v>668433</v>
      </c>
      <c r="T32" s="921">
        <v>59955</v>
      </c>
      <c r="U32" s="921">
        <v>79351</v>
      </c>
      <c r="V32" s="955">
        <f t="shared" si="14"/>
        <v>1134251</v>
      </c>
      <c r="W32" s="926">
        <v>17182</v>
      </c>
      <c r="X32" s="926">
        <v>76742</v>
      </c>
      <c r="Y32" s="926">
        <v>99959</v>
      </c>
      <c r="Z32" s="926">
        <v>368135</v>
      </c>
      <c r="AA32" s="926">
        <v>15899</v>
      </c>
      <c r="AB32" s="925">
        <f t="shared" si="12"/>
        <v>2937172</v>
      </c>
      <c r="AC32" s="325"/>
      <c r="AD32" s="73"/>
    </row>
    <row r="33" spans="2:30" s="44" customFormat="1" ht="27.9" customHeight="1" x14ac:dyDescent="0.25">
      <c r="B33" s="736" t="s">
        <v>13</v>
      </c>
      <c r="C33" s="521">
        <v>120695</v>
      </c>
      <c r="D33" s="521">
        <v>180602</v>
      </c>
      <c r="E33" s="521">
        <v>54245</v>
      </c>
      <c r="F33" s="521">
        <v>101201</v>
      </c>
      <c r="G33" s="521">
        <v>206963</v>
      </c>
      <c r="H33" s="521">
        <v>182535</v>
      </c>
      <c r="I33" s="521">
        <v>107606</v>
      </c>
      <c r="J33" s="521">
        <v>255009</v>
      </c>
      <c r="K33" s="930">
        <v>24014</v>
      </c>
      <c r="L33" s="703">
        <f t="shared" si="13"/>
        <v>1232870</v>
      </c>
      <c r="M33" s="522">
        <v>47887</v>
      </c>
      <c r="N33" s="478">
        <v>19618</v>
      </c>
      <c r="Q33" s="736" t="s">
        <v>13</v>
      </c>
      <c r="R33" s="521">
        <v>341832</v>
      </c>
      <c r="S33" s="521">
        <v>615141</v>
      </c>
      <c r="T33" s="521">
        <v>59632</v>
      </c>
      <c r="U33" s="521">
        <v>83058</v>
      </c>
      <c r="V33" s="964">
        <f t="shared" si="14"/>
        <v>1099663</v>
      </c>
      <c r="W33" s="709">
        <v>19618</v>
      </c>
      <c r="X33" s="709">
        <v>82491</v>
      </c>
      <c r="Y33" s="709">
        <v>98232</v>
      </c>
      <c r="Z33" s="709">
        <v>397175</v>
      </c>
      <c r="AA33" s="709">
        <v>18535</v>
      </c>
      <c r="AB33" s="523">
        <f t="shared" si="12"/>
        <v>3016089</v>
      </c>
      <c r="AC33" s="325"/>
      <c r="AD33" s="73"/>
    </row>
    <row r="34" spans="2:30" s="44" customFormat="1" ht="27.9" customHeight="1" x14ac:dyDescent="0.25">
      <c r="B34" s="920" t="s">
        <v>14</v>
      </c>
      <c r="C34" s="921">
        <v>127838</v>
      </c>
      <c r="D34" s="921">
        <v>182961</v>
      </c>
      <c r="E34" s="921">
        <v>37049</v>
      </c>
      <c r="F34" s="921">
        <v>106167</v>
      </c>
      <c r="G34" s="921">
        <v>197172</v>
      </c>
      <c r="H34" s="921">
        <v>174295</v>
      </c>
      <c r="I34" s="921">
        <v>114299</v>
      </c>
      <c r="J34" s="921">
        <v>266124</v>
      </c>
      <c r="K34" s="931">
        <v>24315</v>
      </c>
      <c r="L34" s="922">
        <f t="shared" si="13"/>
        <v>1230220</v>
      </c>
      <c r="M34" s="923">
        <v>52285</v>
      </c>
      <c r="N34" s="924">
        <v>18244</v>
      </c>
      <c r="Q34" s="920" t="s">
        <v>14</v>
      </c>
      <c r="R34" s="921">
        <v>364852</v>
      </c>
      <c r="S34" s="921">
        <v>609174</v>
      </c>
      <c r="T34" s="921">
        <v>53972</v>
      </c>
      <c r="U34" s="921">
        <v>106493</v>
      </c>
      <c r="V34" s="955">
        <f t="shared" si="14"/>
        <v>1134491</v>
      </c>
      <c r="W34" s="926">
        <v>18244</v>
      </c>
      <c r="X34" s="926">
        <v>74331</v>
      </c>
      <c r="Y34" s="926">
        <v>108921</v>
      </c>
      <c r="Z34" s="926">
        <v>345732</v>
      </c>
      <c r="AA34" s="926">
        <v>84381</v>
      </c>
      <c r="AB34" s="925">
        <f t="shared" si="12"/>
        <v>3066849</v>
      </c>
      <c r="AC34" s="325"/>
      <c r="AD34" s="73"/>
    </row>
    <row r="35" spans="2:30" s="44" customFormat="1" ht="3.75" customHeight="1" thickBot="1" x14ac:dyDescent="0.3">
      <c r="B35" s="698"/>
      <c r="C35" s="699"/>
      <c r="D35" s="699"/>
      <c r="E35" s="699"/>
      <c r="F35" s="699"/>
      <c r="G35" s="699"/>
      <c r="H35" s="699"/>
      <c r="I35" s="699"/>
      <c r="J35" s="699"/>
      <c r="K35" s="956"/>
      <c r="L35" s="706"/>
      <c r="M35" s="700"/>
      <c r="N35" s="701"/>
      <c r="Q35" s="698"/>
      <c r="R35" s="699"/>
      <c r="S35" s="699"/>
      <c r="T35" s="699"/>
      <c r="U35" s="699"/>
      <c r="V35" s="957"/>
      <c r="W35" s="712"/>
      <c r="X35" s="712"/>
      <c r="Y35" s="712"/>
      <c r="Z35" s="712"/>
      <c r="AA35" s="712"/>
      <c r="AB35" s="707"/>
      <c r="AC35" s="325"/>
      <c r="AD35" s="73"/>
    </row>
    <row r="36" spans="2:30" s="33" customFormat="1" ht="12" customHeight="1" x14ac:dyDescent="0.25">
      <c r="B36" s="14"/>
      <c r="C36" s="44"/>
      <c r="D36" s="44"/>
      <c r="E36" s="44"/>
      <c r="F36" s="44"/>
      <c r="L36" s="70"/>
      <c r="M36" s="366"/>
      <c r="N36" s="47"/>
    </row>
    <row r="37" spans="2:30" x14ac:dyDescent="0.25">
      <c r="B37" s="183" t="s">
        <v>136</v>
      </c>
      <c r="C37" s="47"/>
      <c r="D37" s="47"/>
      <c r="E37" s="47"/>
      <c r="F37" s="47"/>
      <c r="G37" s="365"/>
      <c r="H37" s="33"/>
      <c r="I37" s="33"/>
      <c r="J37" s="47"/>
      <c r="K37" s="47"/>
      <c r="L37" s="47"/>
      <c r="M37" s="47"/>
      <c r="N37" s="47"/>
      <c r="Q37" s="183" t="s">
        <v>136</v>
      </c>
      <c r="R37" s="70"/>
    </row>
    <row r="38" spans="2:30" x14ac:dyDescent="0.25">
      <c r="B38" s="101" t="s">
        <v>241</v>
      </c>
      <c r="C38" s="47"/>
      <c r="D38" s="47"/>
      <c r="E38" s="47"/>
      <c r="F38" s="47"/>
      <c r="G38" s="365"/>
      <c r="H38" s="33"/>
      <c r="I38" s="33"/>
      <c r="J38" s="47"/>
      <c r="K38" s="47"/>
      <c r="L38" s="47"/>
      <c r="M38" s="47"/>
      <c r="N38" s="47"/>
      <c r="Q38" s="101" t="s">
        <v>241</v>
      </c>
    </row>
    <row r="39" spans="2:30" ht="13.8" x14ac:dyDescent="0.25">
      <c r="B39" s="101" t="s">
        <v>379</v>
      </c>
      <c r="C39" s="47"/>
      <c r="D39" s="47"/>
      <c r="E39" s="47"/>
      <c r="F39" s="47"/>
      <c r="G39" s="365"/>
      <c r="H39" s="33"/>
      <c r="I39" s="33"/>
      <c r="J39" s="47"/>
      <c r="K39" s="47"/>
      <c r="L39" s="47"/>
      <c r="M39" s="47"/>
      <c r="N39" s="47"/>
      <c r="Q39" s="101" t="s">
        <v>379</v>
      </c>
    </row>
    <row r="40" spans="2:30" x14ac:dyDescent="0.25">
      <c r="B40" s="183" t="s">
        <v>320</v>
      </c>
      <c r="C40" s="47"/>
      <c r="D40" s="47"/>
      <c r="E40" s="47"/>
      <c r="F40" s="47"/>
      <c r="G40" s="365"/>
      <c r="H40" s="33"/>
      <c r="I40" s="33"/>
      <c r="J40" s="47"/>
      <c r="K40" s="47"/>
      <c r="L40" s="47"/>
      <c r="M40" s="47"/>
      <c r="N40" s="47"/>
      <c r="Q40" s="183" t="s">
        <v>320</v>
      </c>
    </row>
  </sheetData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hyperlinks>
    <hyperlink ref="AD2" location="contenido!A30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  <ignoredErrors>
    <ignoredError sqref="L13 V26 AB26 V13 L26" formula="1"/>
    <ignoredError sqref="L8:L10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X50"/>
  <sheetViews>
    <sheetView showGridLines="0" view="pageBreakPreview" zoomScaleNormal="100" zoomScaleSheetLayoutView="100" workbookViewId="0">
      <pane xSplit="2" ySplit="9" topLeftCell="C25" activePane="bottomRight" state="frozen"/>
      <selection pane="topRight" activeCell="C1" sqref="C1"/>
      <selection pane="bottomLeft" activeCell="A10" sqref="A10"/>
      <selection pane="bottomRight" activeCell="L38" sqref="L38"/>
    </sheetView>
  </sheetViews>
  <sheetFormatPr baseColWidth="10" defaultColWidth="11.44140625" defaultRowHeight="13.2" x14ac:dyDescent="0.25"/>
  <cols>
    <col min="1" max="1" width="1.6640625" style="29" customWidth="1"/>
    <col min="2" max="2" width="8" style="29" customWidth="1"/>
    <col min="3" max="3" width="8.6640625" style="29" customWidth="1"/>
    <col min="4" max="4" width="9" style="29" bestFit="1" customWidth="1"/>
    <col min="5" max="5" width="9.109375" style="29" bestFit="1" customWidth="1"/>
    <col min="6" max="6" width="9.33203125" style="29" bestFit="1" customWidth="1"/>
    <col min="7" max="7" width="10.109375" style="29" customWidth="1"/>
    <col min="8" max="8" width="9.109375" style="29" bestFit="1" customWidth="1"/>
    <col min="9" max="9" width="10.33203125" style="29" customWidth="1"/>
    <col min="10" max="10" width="10.88671875" style="29" customWidth="1"/>
    <col min="11" max="11" width="10.33203125" style="29" customWidth="1"/>
    <col min="12" max="12" width="12" style="29" customWidth="1"/>
    <col min="13" max="13" width="11" style="29" customWidth="1"/>
    <col min="14" max="14" width="10.44140625" style="29" customWidth="1"/>
    <col min="15" max="15" width="1.6640625" style="29" customWidth="1"/>
    <col min="16" max="16384" width="11.44140625" style="29"/>
  </cols>
  <sheetData>
    <row r="2" spans="2:24" ht="15.6" x14ac:dyDescent="0.3">
      <c r="B2" s="249" t="s">
        <v>311</v>
      </c>
      <c r="P2" s="106" t="s">
        <v>212</v>
      </c>
    </row>
    <row r="3" spans="2:24" ht="15.6" x14ac:dyDescent="0.3">
      <c r="B3" s="249" t="s">
        <v>510</v>
      </c>
      <c r="O3" s="84"/>
    </row>
    <row r="4" spans="2:24" ht="15.6" x14ac:dyDescent="0.3">
      <c r="B4" s="342" t="s">
        <v>394</v>
      </c>
    </row>
    <row r="5" spans="2:24" ht="6" customHeight="1" x14ac:dyDescent="0.25"/>
    <row r="6" spans="2:24" s="44" customFormat="1" ht="23.1" customHeight="1" thickBot="1" x14ac:dyDescent="0.3">
      <c r="B6" s="1003" t="s">
        <v>133</v>
      </c>
      <c r="C6" s="1033" t="s">
        <v>143</v>
      </c>
      <c r="D6" s="1034"/>
      <c r="E6" s="1035"/>
      <c r="F6" s="1036"/>
      <c r="G6" s="1033" t="s">
        <v>144</v>
      </c>
      <c r="H6" s="1034"/>
      <c r="I6" s="1035"/>
      <c r="J6" s="1035"/>
      <c r="K6" s="1035"/>
      <c r="L6" s="1035"/>
      <c r="M6" s="1037"/>
      <c r="N6" s="1037"/>
    </row>
    <row r="7" spans="2:24" s="44" customFormat="1" ht="23.1" customHeight="1" thickBot="1" x14ac:dyDescent="0.3">
      <c r="B7" s="1032"/>
      <c r="C7" s="1038" t="s">
        <v>206</v>
      </c>
      <c r="D7" s="1039"/>
      <c r="E7" s="1025"/>
      <c r="F7" s="1026"/>
      <c r="G7" s="1038" t="s">
        <v>206</v>
      </c>
      <c r="H7" s="1039"/>
      <c r="I7" s="1025"/>
      <c r="J7" s="1026"/>
      <c r="K7" s="1040" t="s">
        <v>323</v>
      </c>
      <c r="L7" s="1042" t="s">
        <v>322</v>
      </c>
      <c r="M7" s="988" t="s">
        <v>223</v>
      </c>
      <c r="N7" s="1044" t="s">
        <v>53</v>
      </c>
    </row>
    <row r="8" spans="2:24" s="44" customFormat="1" ht="94.5" customHeight="1" thickBot="1" x14ac:dyDescent="0.3">
      <c r="B8" s="1032"/>
      <c r="C8" s="625" t="s">
        <v>59</v>
      </c>
      <c r="D8" s="625" t="s">
        <v>321</v>
      </c>
      <c r="E8" s="625" t="s">
        <v>207</v>
      </c>
      <c r="F8" s="737" t="s">
        <v>53</v>
      </c>
      <c r="G8" s="625" t="s">
        <v>59</v>
      </c>
      <c r="H8" s="624" t="s">
        <v>321</v>
      </c>
      <c r="I8" s="624" t="s">
        <v>207</v>
      </c>
      <c r="J8" s="624" t="s">
        <v>53</v>
      </c>
      <c r="K8" s="1041"/>
      <c r="L8" s="1043"/>
      <c r="M8" s="989"/>
      <c r="N8" s="1045"/>
    </row>
    <row r="9" spans="2:24" s="44" customFormat="1" ht="3" customHeight="1" thickBot="1" x14ac:dyDescent="0.3">
      <c r="B9" s="713"/>
      <c r="C9" s="664"/>
      <c r="D9" s="664"/>
      <c r="E9" s="664"/>
      <c r="F9" s="664"/>
      <c r="G9" s="664"/>
      <c r="H9" s="664"/>
      <c r="I9" s="664"/>
      <c r="J9" s="664"/>
      <c r="K9" s="714"/>
      <c r="L9" s="715"/>
      <c r="M9" s="664"/>
      <c r="N9" s="713"/>
    </row>
    <row r="10" spans="2:24" s="44" customFormat="1" ht="26.1" customHeight="1" x14ac:dyDescent="0.25">
      <c r="B10" s="732">
        <v>2007</v>
      </c>
      <c r="C10" s="375">
        <v>145307</v>
      </c>
      <c r="D10" s="375">
        <v>22589</v>
      </c>
      <c r="E10" s="375">
        <v>66516</v>
      </c>
      <c r="F10" s="719">
        <f>SUM(C10:E10)</f>
        <v>234412</v>
      </c>
      <c r="G10" s="375">
        <v>5408925</v>
      </c>
      <c r="H10" s="375">
        <v>866184</v>
      </c>
      <c r="I10" s="375">
        <v>7064814</v>
      </c>
      <c r="J10" s="719">
        <f>SUM(G10:I10)</f>
        <v>13339923</v>
      </c>
      <c r="K10" s="724">
        <v>510970</v>
      </c>
      <c r="L10" s="329">
        <v>3652804</v>
      </c>
      <c r="M10" s="724">
        <v>167134</v>
      </c>
      <c r="N10" s="376">
        <f>SUM(J10:M10)</f>
        <v>17670831</v>
      </c>
    </row>
    <row r="11" spans="2:24" s="44" customFormat="1" ht="26.1" customHeight="1" x14ac:dyDescent="0.25">
      <c r="B11" s="733">
        <v>2008</v>
      </c>
      <c r="C11" s="442">
        <v>135693</v>
      </c>
      <c r="D11" s="442">
        <v>22797</v>
      </c>
      <c r="E11" s="442">
        <v>72805</v>
      </c>
      <c r="F11" s="720">
        <f>SUM(C11:E11)</f>
        <v>231295</v>
      </c>
      <c r="G11" s="442">
        <v>5581732</v>
      </c>
      <c r="H11" s="442">
        <v>850644</v>
      </c>
      <c r="I11" s="442">
        <v>7898613</v>
      </c>
      <c r="J11" s="720">
        <f>SUM(G11:I11)</f>
        <v>14330989</v>
      </c>
      <c r="K11" s="725">
        <v>623934</v>
      </c>
      <c r="L11" s="729">
        <v>4081573</v>
      </c>
      <c r="M11" s="725">
        <v>915371</v>
      </c>
      <c r="N11" s="443">
        <f>SUM(J11:M11)</f>
        <v>19951867</v>
      </c>
    </row>
    <row r="12" spans="2:24" s="44" customFormat="1" ht="26.1" customHeight="1" x14ac:dyDescent="0.25">
      <c r="B12" s="734">
        <v>2009</v>
      </c>
      <c r="C12" s="370">
        <v>130867</v>
      </c>
      <c r="D12" s="370">
        <v>21197</v>
      </c>
      <c r="E12" s="370">
        <v>68159</v>
      </c>
      <c r="F12" s="704">
        <f>SUM(C12:E12)</f>
        <v>220223</v>
      </c>
      <c r="G12" s="370">
        <v>6873361</v>
      </c>
      <c r="H12" s="370">
        <v>753983</v>
      </c>
      <c r="I12" s="370">
        <v>7700217</v>
      </c>
      <c r="J12" s="704">
        <f>SUM(G12:I12)</f>
        <v>15327561</v>
      </c>
      <c r="K12" s="596">
        <v>444783</v>
      </c>
      <c r="L12" s="331">
        <v>4749157</v>
      </c>
      <c r="M12" s="596">
        <v>946347</v>
      </c>
      <c r="N12" s="376">
        <f>SUM(J12:M12)</f>
        <v>21467848</v>
      </c>
      <c r="O12" s="72"/>
    </row>
    <row r="13" spans="2:24" s="44" customFormat="1" ht="26.1" customHeight="1" x14ac:dyDescent="0.25">
      <c r="B13" s="733">
        <v>2010</v>
      </c>
      <c r="C13" s="442">
        <v>138408</v>
      </c>
      <c r="D13" s="442">
        <v>23182</v>
      </c>
      <c r="E13" s="442">
        <v>74248</v>
      </c>
      <c r="F13" s="720">
        <v>235838</v>
      </c>
      <c r="G13" s="442">
        <v>5687250</v>
      </c>
      <c r="H13" s="442">
        <v>887743</v>
      </c>
      <c r="I13" s="442">
        <v>8749720</v>
      </c>
      <c r="J13" s="720">
        <v>15324713</v>
      </c>
      <c r="K13" s="725">
        <v>447027</v>
      </c>
      <c r="L13" s="729">
        <v>4874740</v>
      </c>
      <c r="M13" s="725">
        <v>976372</v>
      </c>
      <c r="N13" s="443">
        <v>21622852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2:24" s="44" customFormat="1" ht="26.1" customHeight="1" x14ac:dyDescent="0.25">
      <c r="B14" s="735">
        <v>2011</v>
      </c>
      <c r="C14" s="368">
        <v>141582</v>
      </c>
      <c r="D14" s="368">
        <v>25779</v>
      </c>
      <c r="E14" s="368">
        <v>73713</v>
      </c>
      <c r="F14" s="705">
        <v>241074</v>
      </c>
      <c r="G14" s="368">
        <v>6240719</v>
      </c>
      <c r="H14" s="368">
        <v>1043878</v>
      </c>
      <c r="I14" s="368">
        <v>9184588</v>
      </c>
      <c r="J14" s="705">
        <v>16469185</v>
      </c>
      <c r="K14" s="597">
        <v>459850</v>
      </c>
      <c r="L14" s="327">
        <v>6475043</v>
      </c>
      <c r="M14" s="597">
        <v>1107852</v>
      </c>
      <c r="N14" s="367">
        <v>24511930</v>
      </c>
      <c r="O14" s="72"/>
      <c r="P14" s="72"/>
    </row>
    <row r="15" spans="2:24" s="44" customFormat="1" ht="26.1" customHeight="1" x14ac:dyDescent="0.25">
      <c r="B15" s="733" t="s">
        <v>380</v>
      </c>
      <c r="C15" s="442">
        <f>SUM(C16:C27)</f>
        <v>123904</v>
      </c>
      <c r="D15" s="442">
        <f t="shared" ref="D15:E15" si="0">SUM(D16:D27)</f>
        <v>60214</v>
      </c>
      <c r="E15" s="442">
        <f t="shared" si="0"/>
        <v>70560</v>
      </c>
      <c r="F15" s="721">
        <f>SUM(C15:E15)</f>
        <v>254678</v>
      </c>
      <c r="G15" s="444">
        <f>SUM(G16:G27)</f>
        <v>5891699</v>
      </c>
      <c r="H15" s="444">
        <f t="shared" ref="H15:I15" si="1">SUM(H16:H27)</f>
        <v>2569229</v>
      </c>
      <c r="I15" s="442">
        <f t="shared" si="1"/>
        <v>8957158</v>
      </c>
      <c r="J15" s="721">
        <f>SUM(G15:I15)</f>
        <v>17418086</v>
      </c>
      <c r="K15" s="726">
        <f>SUM(K16:K21)</f>
        <v>263937</v>
      </c>
      <c r="L15" s="730">
        <f>SUM(L16:L27)</f>
        <v>8196551</v>
      </c>
      <c r="M15" s="726">
        <f>SUM(M16:M27)</f>
        <v>1103212</v>
      </c>
      <c r="N15" s="445">
        <f>SUM(J15:M15)</f>
        <v>26981786</v>
      </c>
      <c r="O15" s="72"/>
    </row>
    <row r="16" spans="2:24" s="44" customFormat="1" ht="26.1" customHeight="1" x14ac:dyDescent="0.25">
      <c r="B16" s="594" t="s">
        <v>7</v>
      </c>
      <c r="C16" s="368">
        <v>13065</v>
      </c>
      <c r="D16" s="368">
        <v>5397</v>
      </c>
      <c r="E16" s="368">
        <v>7290</v>
      </c>
      <c r="F16" s="722">
        <f>SUM(C16:E16)</f>
        <v>25752</v>
      </c>
      <c r="G16" s="377">
        <v>631229</v>
      </c>
      <c r="H16" s="377">
        <v>238543</v>
      </c>
      <c r="I16" s="368">
        <v>914558</v>
      </c>
      <c r="J16" s="722">
        <f>SUM(G16:I16)</f>
        <v>1784330</v>
      </c>
      <c r="K16" s="727">
        <v>34764</v>
      </c>
      <c r="L16" s="731">
        <v>666841</v>
      </c>
      <c r="M16" s="727">
        <v>94361</v>
      </c>
      <c r="N16" s="378">
        <f>SUM(J16:M16)</f>
        <v>2580296</v>
      </c>
      <c r="O16" s="72"/>
    </row>
    <row r="17" spans="2:15" s="44" customFormat="1" ht="26.1" customHeight="1" x14ac:dyDescent="0.25">
      <c r="B17" s="736" t="s">
        <v>8</v>
      </c>
      <c r="C17" s="442">
        <v>12434</v>
      </c>
      <c r="D17" s="442">
        <v>5831</v>
      </c>
      <c r="E17" s="442">
        <v>6531</v>
      </c>
      <c r="F17" s="721">
        <f t="shared" ref="F17:F22" si="2">SUM(C17:E17)</f>
        <v>24796</v>
      </c>
      <c r="G17" s="444">
        <v>605096</v>
      </c>
      <c r="H17" s="444">
        <v>252969</v>
      </c>
      <c r="I17" s="442">
        <v>847827</v>
      </c>
      <c r="J17" s="721">
        <f t="shared" ref="J17:J22" si="3">SUM(G17:I17)</f>
        <v>1705892</v>
      </c>
      <c r="K17" s="726">
        <v>19904</v>
      </c>
      <c r="L17" s="730">
        <v>641809</v>
      </c>
      <c r="M17" s="726">
        <v>72568</v>
      </c>
      <c r="N17" s="445">
        <f t="shared" ref="N17:N22" si="4">SUM(J17:M17)</f>
        <v>2440173</v>
      </c>
      <c r="O17" s="72"/>
    </row>
    <row r="18" spans="2:15" s="44" customFormat="1" ht="26.1" customHeight="1" x14ac:dyDescent="0.25">
      <c r="B18" s="594" t="s">
        <v>9</v>
      </c>
      <c r="C18" s="368">
        <v>12849</v>
      </c>
      <c r="D18" s="368">
        <v>4199</v>
      </c>
      <c r="E18" s="368">
        <v>6544</v>
      </c>
      <c r="F18" s="722">
        <f t="shared" si="2"/>
        <v>23592</v>
      </c>
      <c r="G18" s="377">
        <v>602178</v>
      </c>
      <c r="H18" s="377">
        <v>177256</v>
      </c>
      <c r="I18" s="368">
        <v>823661</v>
      </c>
      <c r="J18" s="722">
        <f t="shared" si="3"/>
        <v>1603095</v>
      </c>
      <c r="K18" s="727">
        <v>56014</v>
      </c>
      <c r="L18" s="731">
        <v>695558</v>
      </c>
      <c r="M18" s="727">
        <v>87601</v>
      </c>
      <c r="N18" s="378">
        <f t="shared" si="4"/>
        <v>2442268</v>
      </c>
      <c r="O18" s="72"/>
    </row>
    <row r="19" spans="2:15" s="44" customFormat="1" ht="26.1" customHeight="1" x14ac:dyDescent="0.25">
      <c r="B19" s="736" t="s">
        <v>10</v>
      </c>
      <c r="C19" s="442">
        <v>7017</v>
      </c>
      <c r="D19" s="442">
        <v>5087</v>
      </c>
      <c r="E19" s="442">
        <v>5241</v>
      </c>
      <c r="F19" s="721">
        <f t="shared" si="2"/>
        <v>17345</v>
      </c>
      <c r="G19" s="444">
        <v>347140</v>
      </c>
      <c r="H19" s="444">
        <v>207368</v>
      </c>
      <c r="I19" s="442">
        <v>646792</v>
      </c>
      <c r="J19" s="721">
        <f t="shared" si="3"/>
        <v>1201300</v>
      </c>
      <c r="K19" s="726">
        <v>41227</v>
      </c>
      <c r="L19" s="730">
        <v>634498</v>
      </c>
      <c r="M19" s="726">
        <v>117877</v>
      </c>
      <c r="N19" s="445">
        <f t="shared" si="4"/>
        <v>1994902</v>
      </c>
      <c r="O19" s="72"/>
    </row>
    <row r="20" spans="2:15" s="44" customFormat="1" ht="26.1" customHeight="1" x14ac:dyDescent="0.25">
      <c r="B20" s="594" t="s">
        <v>11</v>
      </c>
      <c r="C20" s="368">
        <v>9943</v>
      </c>
      <c r="D20" s="368">
        <v>4890</v>
      </c>
      <c r="E20" s="368">
        <v>4804</v>
      </c>
      <c r="F20" s="722">
        <f t="shared" si="2"/>
        <v>19637</v>
      </c>
      <c r="G20" s="377">
        <v>466405</v>
      </c>
      <c r="H20" s="377">
        <v>197827</v>
      </c>
      <c r="I20" s="368">
        <v>602253</v>
      </c>
      <c r="J20" s="722">
        <f t="shared" si="3"/>
        <v>1266485</v>
      </c>
      <c r="K20" s="727">
        <v>33460</v>
      </c>
      <c r="L20" s="731">
        <v>629766</v>
      </c>
      <c r="M20" s="727">
        <v>108761</v>
      </c>
      <c r="N20" s="378">
        <f t="shared" si="4"/>
        <v>2038472</v>
      </c>
      <c r="O20" s="72"/>
    </row>
    <row r="21" spans="2:15" s="44" customFormat="1" ht="26.1" customHeight="1" x14ac:dyDescent="0.25">
      <c r="B21" s="736" t="s">
        <v>12</v>
      </c>
      <c r="C21" s="442">
        <v>9630</v>
      </c>
      <c r="D21" s="442">
        <v>4819</v>
      </c>
      <c r="E21" s="442">
        <v>4730</v>
      </c>
      <c r="F21" s="721">
        <f t="shared" si="2"/>
        <v>19179</v>
      </c>
      <c r="G21" s="444">
        <v>456090</v>
      </c>
      <c r="H21" s="444">
        <v>192574</v>
      </c>
      <c r="I21" s="442">
        <v>583459</v>
      </c>
      <c r="J21" s="721">
        <f t="shared" si="3"/>
        <v>1232123</v>
      </c>
      <c r="K21" s="726">
        <v>78568</v>
      </c>
      <c r="L21" s="730">
        <v>646651</v>
      </c>
      <c r="M21" s="726">
        <v>108217</v>
      </c>
      <c r="N21" s="445">
        <f t="shared" si="4"/>
        <v>2065559</v>
      </c>
      <c r="O21" s="72"/>
    </row>
    <row r="22" spans="2:15" s="44" customFormat="1" ht="26.1" customHeight="1" x14ac:dyDescent="0.25">
      <c r="B22" s="594" t="s">
        <v>13</v>
      </c>
      <c r="C22" s="368">
        <v>9427</v>
      </c>
      <c r="D22" s="368">
        <v>4986</v>
      </c>
      <c r="E22" s="368">
        <v>5687</v>
      </c>
      <c r="F22" s="722">
        <f t="shared" si="2"/>
        <v>20100</v>
      </c>
      <c r="G22" s="377">
        <v>448262</v>
      </c>
      <c r="H22" s="377">
        <v>202477</v>
      </c>
      <c r="I22" s="368">
        <v>717715</v>
      </c>
      <c r="J22" s="722">
        <f t="shared" si="3"/>
        <v>1368454</v>
      </c>
      <c r="K22" s="727" t="s">
        <v>239</v>
      </c>
      <c r="L22" s="731">
        <v>661988</v>
      </c>
      <c r="M22" s="727">
        <v>83578</v>
      </c>
      <c r="N22" s="378">
        <f t="shared" si="4"/>
        <v>2114020</v>
      </c>
      <c r="O22" s="72"/>
    </row>
    <row r="23" spans="2:15" s="44" customFormat="1" ht="26.1" customHeight="1" x14ac:dyDescent="0.25">
      <c r="B23" s="736" t="s">
        <v>14</v>
      </c>
      <c r="C23" s="442">
        <v>9257</v>
      </c>
      <c r="D23" s="442">
        <v>4405</v>
      </c>
      <c r="E23" s="442">
        <v>6005</v>
      </c>
      <c r="F23" s="721">
        <f t="shared" ref="F23:F25" si="5">SUM(C23:E23)</f>
        <v>19667</v>
      </c>
      <c r="G23" s="444">
        <v>431996</v>
      </c>
      <c r="H23" s="444">
        <v>180095</v>
      </c>
      <c r="I23" s="442">
        <v>744894</v>
      </c>
      <c r="J23" s="721">
        <f t="shared" ref="J23:J25" si="6">SUM(G23:I23)</f>
        <v>1356985</v>
      </c>
      <c r="K23" s="726" t="s">
        <v>239</v>
      </c>
      <c r="L23" s="730">
        <v>752232</v>
      </c>
      <c r="M23" s="726">
        <v>76259</v>
      </c>
      <c r="N23" s="445">
        <f t="shared" ref="N23:N25" si="7">SUM(J23:M23)</f>
        <v>2185476</v>
      </c>
      <c r="O23" s="72"/>
    </row>
    <row r="24" spans="2:15" s="44" customFormat="1" ht="26.1" customHeight="1" x14ac:dyDescent="0.25">
      <c r="B24" s="594" t="s">
        <v>15</v>
      </c>
      <c r="C24" s="368">
        <v>9373</v>
      </c>
      <c r="D24" s="368">
        <v>5425</v>
      </c>
      <c r="E24" s="368">
        <v>4856</v>
      </c>
      <c r="F24" s="722">
        <f t="shared" si="5"/>
        <v>19654</v>
      </c>
      <c r="G24" s="377">
        <v>439240</v>
      </c>
      <c r="H24" s="377">
        <v>225712</v>
      </c>
      <c r="I24" s="368">
        <v>617596</v>
      </c>
      <c r="J24" s="722">
        <f t="shared" si="6"/>
        <v>1282548</v>
      </c>
      <c r="K24" s="727" t="s">
        <v>239</v>
      </c>
      <c r="L24" s="731">
        <v>727210</v>
      </c>
      <c r="M24" s="727">
        <v>90981</v>
      </c>
      <c r="N24" s="378">
        <f t="shared" si="7"/>
        <v>2100739</v>
      </c>
      <c r="O24" s="72"/>
    </row>
    <row r="25" spans="2:15" s="44" customFormat="1" ht="26.1" customHeight="1" x14ac:dyDescent="0.25">
      <c r="B25" s="736" t="s">
        <v>16</v>
      </c>
      <c r="C25" s="442">
        <v>10785</v>
      </c>
      <c r="D25" s="442">
        <v>5496</v>
      </c>
      <c r="E25" s="442">
        <v>5584</v>
      </c>
      <c r="F25" s="721">
        <f t="shared" si="5"/>
        <v>21865</v>
      </c>
      <c r="G25" s="444">
        <v>513099</v>
      </c>
      <c r="H25" s="444">
        <v>243085</v>
      </c>
      <c r="I25" s="442">
        <v>723541</v>
      </c>
      <c r="J25" s="721">
        <f t="shared" si="6"/>
        <v>1479725</v>
      </c>
      <c r="K25" s="726" t="s">
        <v>239</v>
      </c>
      <c r="L25" s="730">
        <v>783495</v>
      </c>
      <c r="M25" s="726">
        <v>122108</v>
      </c>
      <c r="N25" s="445">
        <f t="shared" si="7"/>
        <v>2385328</v>
      </c>
      <c r="O25" s="72"/>
    </row>
    <row r="26" spans="2:15" s="44" customFormat="1" ht="26.1" customHeight="1" x14ac:dyDescent="0.25">
      <c r="B26" s="594" t="s">
        <v>17</v>
      </c>
      <c r="C26" s="368">
        <v>10106</v>
      </c>
      <c r="D26" s="368">
        <v>4501</v>
      </c>
      <c r="E26" s="368">
        <v>6383</v>
      </c>
      <c r="F26" s="722">
        <f t="shared" ref="F26:F27" si="8">SUM(C26:E26)</f>
        <v>20990</v>
      </c>
      <c r="G26" s="377">
        <v>477049</v>
      </c>
      <c r="H26" s="377">
        <v>208397</v>
      </c>
      <c r="I26" s="368">
        <v>795439</v>
      </c>
      <c r="J26" s="722">
        <f t="shared" ref="J26:J27" si="9">SUM(G26:I26)</f>
        <v>1480885</v>
      </c>
      <c r="K26" s="727" t="s">
        <v>239</v>
      </c>
      <c r="L26" s="731">
        <v>709796</v>
      </c>
      <c r="M26" s="727">
        <v>71316</v>
      </c>
      <c r="N26" s="378">
        <f t="shared" ref="N26:N36" si="10">SUM(J26:M26)</f>
        <v>2261997</v>
      </c>
      <c r="O26" s="72"/>
    </row>
    <row r="27" spans="2:15" s="44" customFormat="1" ht="26.1" customHeight="1" x14ac:dyDescent="0.25">
      <c r="B27" s="958" t="s">
        <v>18</v>
      </c>
      <c r="C27" s="442">
        <v>10018</v>
      </c>
      <c r="D27" s="442">
        <v>5178</v>
      </c>
      <c r="E27" s="442">
        <v>6905</v>
      </c>
      <c r="F27" s="721">
        <f t="shared" si="8"/>
        <v>22101</v>
      </c>
      <c r="G27" s="444">
        <v>473915</v>
      </c>
      <c r="H27" s="444">
        <v>242926</v>
      </c>
      <c r="I27" s="935">
        <v>939423</v>
      </c>
      <c r="J27" s="934">
        <f t="shared" si="9"/>
        <v>1656264</v>
      </c>
      <c r="K27" s="941" t="s">
        <v>239</v>
      </c>
      <c r="L27" s="726">
        <v>646707</v>
      </c>
      <c r="M27" s="726">
        <v>69585</v>
      </c>
      <c r="N27" s="445">
        <f t="shared" si="10"/>
        <v>2372556</v>
      </c>
      <c r="O27" s="72"/>
    </row>
    <row r="28" spans="2:15" s="44" customFormat="1" ht="26.1" customHeight="1" x14ac:dyDescent="0.25">
      <c r="B28" s="927" t="s">
        <v>506</v>
      </c>
      <c r="C28" s="368">
        <f t="shared" ref="C28:J28" si="11">SUM(C29:C36)</f>
        <v>94728</v>
      </c>
      <c r="D28" s="368">
        <f t="shared" si="11"/>
        <v>31439</v>
      </c>
      <c r="E28" s="933">
        <f t="shared" si="11"/>
        <v>41524</v>
      </c>
      <c r="F28" s="937">
        <f t="shared" si="11"/>
        <v>167691</v>
      </c>
      <c r="G28" s="368">
        <f t="shared" si="11"/>
        <v>4498800</v>
      </c>
      <c r="H28" s="368">
        <f t="shared" si="11"/>
        <v>1488396</v>
      </c>
      <c r="I28" s="933">
        <f t="shared" si="11"/>
        <v>5303609</v>
      </c>
      <c r="J28" s="705">
        <f t="shared" si="11"/>
        <v>11290805</v>
      </c>
      <c r="K28" s="936" t="s">
        <v>239</v>
      </c>
      <c r="L28" s="711">
        <f>SUM(L29:L36)</f>
        <v>4525912</v>
      </c>
      <c r="M28" s="711">
        <f>SUM(M29:M36)</f>
        <v>729944</v>
      </c>
      <c r="N28" s="367">
        <f t="shared" si="10"/>
        <v>16546661</v>
      </c>
      <c r="O28" s="72"/>
    </row>
    <row r="29" spans="2:15" s="44" customFormat="1" ht="26.1" customHeight="1" x14ac:dyDescent="0.25">
      <c r="B29" s="736" t="s">
        <v>7</v>
      </c>
      <c r="C29" s="442">
        <v>11552</v>
      </c>
      <c r="D29" s="442">
        <v>6214</v>
      </c>
      <c r="E29" s="935">
        <v>6307</v>
      </c>
      <c r="F29" s="934">
        <f>SUM(C29:E29)</f>
        <v>24073</v>
      </c>
      <c r="G29" s="444">
        <v>552634</v>
      </c>
      <c r="H29" s="444">
        <v>294710</v>
      </c>
      <c r="I29" s="935">
        <v>798457</v>
      </c>
      <c r="J29" s="934">
        <f>SUM(G29:I29)</f>
        <v>1645801</v>
      </c>
      <c r="K29" s="726" t="s">
        <v>239</v>
      </c>
      <c r="L29" s="726">
        <v>666425</v>
      </c>
      <c r="M29" s="726">
        <v>86402</v>
      </c>
      <c r="N29" s="445">
        <f t="shared" si="10"/>
        <v>2398628</v>
      </c>
      <c r="O29" s="72"/>
    </row>
    <row r="30" spans="2:15" s="44" customFormat="1" ht="26.1" customHeight="1" x14ac:dyDescent="0.25">
      <c r="B30" s="594" t="s">
        <v>8</v>
      </c>
      <c r="C30" s="368">
        <v>11092</v>
      </c>
      <c r="D30" s="368">
        <v>5694</v>
      </c>
      <c r="E30" s="933">
        <v>6052</v>
      </c>
      <c r="F30" s="722">
        <f>SUM(C30:E30)</f>
        <v>22838</v>
      </c>
      <c r="G30" s="377">
        <v>530294</v>
      </c>
      <c r="H30" s="377">
        <v>263900</v>
      </c>
      <c r="I30" s="933">
        <v>765622</v>
      </c>
      <c r="J30" s="722">
        <f t="shared" ref="J30:J36" si="12">SUM(G30:I30)</f>
        <v>1559816</v>
      </c>
      <c r="K30" s="727" t="s">
        <v>239</v>
      </c>
      <c r="L30" s="727">
        <v>646584</v>
      </c>
      <c r="M30" s="727">
        <v>75592</v>
      </c>
      <c r="N30" s="378">
        <f t="shared" si="10"/>
        <v>2281992</v>
      </c>
      <c r="O30" s="72"/>
    </row>
    <row r="31" spans="2:15" s="44" customFormat="1" ht="26.1" customHeight="1" x14ac:dyDescent="0.25">
      <c r="B31" s="736" t="s">
        <v>9</v>
      </c>
      <c r="C31" s="442">
        <v>13422</v>
      </c>
      <c r="D31" s="442">
        <v>2942</v>
      </c>
      <c r="E31" s="935">
        <v>6623</v>
      </c>
      <c r="F31" s="721">
        <f t="shared" ref="F31:F36" si="13">SUM(C31:E31)</f>
        <v>22987</v>
      </c>
      <c r="G31" s="444">
        <v>644851</v>
      </c>
      <c r="H31" s="444">
        <v>137670</v>
      </c>
      <c r="I31" s="935">
        <v>836718</v>
      </c>
      <c r="J31" s="721">
        <f t="shared" si="12"/>
        <v>1619239</v>
      </c>
      <c r="K31" s="726" t="s">
        <v>239</v>
      </c>
      <c r="L31" s="726">
        <v>637147</v>
      </c>
      <c r="M31" s="726">
        <v>85267</v>
      </c>
      <c r="N31" s="445">
        <f t="shared" si="10"/>
        <v>2341653</v>
      </c>
      <c r="O31" s="72"/>
    </row>
    <row r="32" spans="2:15" s="44" customFormat="1" ht="26.1" customHeight="1" x14ac:dyDescent="0.25">
      <c r="B32" s="594" t="s">
        <v>10</v>
      </c>
      <c r="C32" s="368">
        <v>9737</v>
      </c>
      <c r="D32" s="368">
        <v>3771</v>
      </c>
      <c r="E32" s="933">
        <v>5549</v>
      </c>
      <c r="F32" s="722">
        <f t="shared" si="13"/>
        <v>19057</v>
      </c>
      <c r="G32" s="377">
        <v>469036</v>
      </c>
      <c r="H32" s="377">
        <v>176424</v>
      </c>
      <c r="I32" s="933">
        <v>696762</v>
      </c>
      <c r="J32" s="722">
        <f t="shared" si="12"/>
        <v>1342222</v>
      </c>
      <c r="K32" s="727" t="s">
        <v>239</v>
      </c>
      <c r="L32" s="727">
        <v>499450</v>
      </c>
      <c r="M32" s="727">
        <v>108561</v>
      </c>
      <c r="N32" s="378">
        <f t="shared" si="10"/>
        <v>1950233</v>
      </c>
      <c r="O32" s="72"/>
    </row>
    <row r="33" spans="2:15" s="44" customFormat="1" ht="26.1" customHeight="1" x14ac:dyDescent="0.25">
      <c r="B33" s="736" t="s">
        <v>11</v>
      </c>
      <c r="C33" s="442">
        <v>13061</v>
      </c>
      <c r="D33" s="442">
        <v>3383</v>
      </c>
      <c r="E33" s="935">
        <v>5183</v>
      </c>
      <c r="F33" s="721">
        <f t="shared" si="13"/>
        <v>21627</v>
      </c>
      <c r="G33" s="444">
        <v>615906</v>
      </c>
      <c r="H33" s="444">
        <v>162063</v>
      </c>
      <c r="I33" s="935">
        <v>675551</v>
      </c>
      <c r="J33" s="721">
        <f t="shared" si="12"/>
        <v>1453520</v>
      </c>
      <c r="K33" s="726" t="s">
        <v>239</v>
      </c>
      <c r="L33" s="726">
        <v>474818</v>
      </c>
      <c r="M33" s="726">
        <v>105124</v>
      </c>
      <c r="N33" s="445">
        <f t="shared" si="10"/>
        <v>2033462</v>
      </c>
      <c r="O33" s="72"/>
    </row>
    <row r="34" spans="2:15" s="44" customFormat="1" ht="26.1" customHeight="1" x14ac:dyDescent="0.25">
      <c r="B34" s="594" t="s">
        <v>12</v>
      </c>
      <c r="C34" s="368">
        <v>12521</v>
      </c>
      <c r="D34" s="368">
        <v>2791</v>
      </c>
      <c r="E34" s="933">
        <v>5051</v>
      </c>
      <c r="F34" s="721">
        <f t="shared" si="13"/>
        <v>20363</v>
      </c>
      <c r="G34" s="377">
        <v>592342</v>
      </c>
      <c r="H34" s="377">
        <v>131189</v>
      </c>
      <c r="I34" s="933">
        <v>631170</v>
      </c>
      <c r="J34" s="722">
        <f t="shared" si="12"/>
        <v>1354701</v>
      </c>
      <c r="K34" s="727" t="s">
        <v>239</v>
      </c>
      <c r="L34" s="727">
        <v>511615</v>
      </c>
      <c r="M34" s="727">
        <v>100582</v>
      </c>
      <c r="N34" s="378">
        <f t="shared" si="10"/>
        <v>1966898</v>
      </c>
      <c r="O34" s="72"/>
    </row>
    <row r="35" spans="2:15" s="44" customFormat="1" ht="26.1" customHeight="1" x14ac:dyDescent="0.25">
      <c r="B35" s="736" t="s">
        <v>13</v>
      </c>
      <c r="C35" s="442">
        <v>12233</v>
      </c>
      <c r="D35" s="442">
        <v>2917</v>
      </c>
      <c r="E35" s="935">
        <v>0</v>
      </c>
      <c r="F35" s="721">
        <f t="shared" si="13"/>
        <v>15150</v>
      </c>
      <c r="G35" s="444">
        <v>569408</v>
      </c>
      <c r="H35" s="444">
        <v>140340</v>
      </c>
      <c r="I35" s="935">
        <v>0</v>
      </c>
      <c r="J35" s="721">
        <f t="shared" si="12"/>
        <v>709748</v>
      </c>
      <c r="K35" s="726" t="s">
        <v>239</v>
      </c>
      <c r="L35" s="726">
        <v>545710</v>
      </c>
      <c r="M35" s="726">
        <v>85659</v>
      </c>
      <c r="N35" s="445">
        <f t="shared" si="10"/>
        <v>1341117</v>
      </c>
      <c r="O35" s="72"/>
    </row>
    <row r="36" spans="2:15" s="44" customFormat="1" ht="26.1" customHeight="1" x14ac:dyDescent="0.25">
      <c r="B36" s="594" t="s">
        <v>14</v>
      </c>
      <c r="C36" s="368">
        <v>11110</v>
      </c>
      <c r="D36" s="368">
        <v>3727</v>
      </c>
      <c r="E36" s="933">
        <v>6759</v>
      </c>
      <c r="F36" s="721">
        <f t="shared" si="13"/>
        <v>21596</v>
      </c>
      <c r="G36" s="377">
        <v>524329</v>
      </c>
      <c r="H36" s="377">
        <v>182100</v>
      </c>
      <c r="I36" s="933">
        <v>899329</v>
      </c>
      <c r="J36" s="722">
        <f t="shared" si="12"/>
        <v>1605758</v>
      </c>
      <c r="K36" s="727" t="s">
        <v>239</v>
      </c>
      <c r="L36" s="727">
        <v>544163</v>
      </c>
      <c r="M36" s="727">
        <v>82757</v>
      </c>
      <c r="N36" s="378">
        <f t="shared" si="10"/>
        <v>2232678</v>
      </c>
      <c r="O36" s="72"/>
    </row>
    <row r="37" spans="2:15" s="44" customFormat="1" ht="6" customHeight="1" thickBot="1" x14ac:dyDescent="0.3">
      <c r="B37" s="595"/>
      <c r="C37" s="716"/>
      <c r="D37" s="716"/>
      <c r="E37" s="959"/>
      <c r="F37" s="723"/>
      <c r="G37" s="717"/>
      <c r="H37" s="717"/>
      <c r="I37" s="959"/>
      <c r="J37" s="723"/>
      <c r="K37" s="728"/>
      <c r="L37" s="728"/>
      <c r="M37" s="728"/>
      <c r="N37" s="718"/>
      <c r="O37" s="72"/>
    </row>
    <row r="38" spans="2:15" ht="17.25" customHeight="1" x14ac:dyDescent="0.25">
      <c r="B38" s="183" t="s">
        <v>136</v>
      </c>
      <c r="J38" s="70"/>
      <c r="K38" s="70"/>
      <c r="L38" s="70"/>
      <c r="M38" s="70"/>
      <c r="N38" s="70"/>
    </row>
    <row r="39" spans="2:15" x14ac:dyDescent="0.25">
      <c r="B39" s="101" t="s">
        <v>241</v>
      </c>
      <c r="J39" s="70"/>
      <c r="K39" s="70"/>
      <c r="L39" s="70"/>
      <c r="M39" s="70"/>
    </row>
    <row r="40" spans="2:15" ht="13.8" x14ac:dyDescent="0.25">
      <c r="B40" s="101" t="s">
        <v>379</v>
      </c>
      <c r="L40" s="70"/>
      <c r="M40" s="70"/>
    </row>
    <row r="41" spans="2:15" x14ac:dyDescent="0.25">
      <c r="B41" s="183" t="s">
        <v>320</v>
      </c>
      <c r="L41" s="70"/>
      <c r="M41" s="70"/>
    </row>
    <row r="42" spans="2:15" ht="10.5" customHeight="1" x14ac:dyDescent="0.25">
      <c r="B42" s="30"/>
    </row>
    <row r="43" spans="2:15" ht="15.6" x14ac:dyDescent="0.3">
      <c r="O43" s="106"/>
    </row>
    <row r="50" spans="10:13" x14ac:dyDescent="0.25">
      <c r="J50" s="70"/>
      <c r="K50" s="70"/>
      <c r="L50" s="70"/>
      <c r="M50" s="70"/>
    </row>
  </sheetData>
  <mergeCells count="9">
    <mergeCell ref="B6:B8"/>
    <mergeCell ref="C6:F6"/>
    <mergeCell ref="G6:N6"/>
    <mergeCell ref="C7:F7"/>
    <mergeCell ref="G7:J7"/>
    <mergeCell ref="K7:K8"/>
    <mergeCell ref="L7:L8"/>
    <mergeCell ref="M7:M8"/>
    <mergeCell ref="N7:N8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  <ignoredErrors>
    <ignoredError sqref="F15 F28 J28" formula="1"/>
    <ignoredError sqref="F10:F1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FF00"/>
  </sheetPr>
  <dimension ref="A2:K74"/>
  <sheetViews>
    <sheetView showGridLines="0" view="pageBreakPreview" topLeftCell="A37" zoomScaleNormal="100" zoomScaleSheetLayoutView="100" workbookViewId="0">
      <pane xSplit="2" ySplit="5" topLeftCell="C54" activePane="bottomRight" state="frozen"/>
      <selection activeCell="A37" sqref="A37"/>
      <selection pane="topRight" activeCell="C37" sqref="C37"/>
      <selection pane="bottomLeft" activeCell="A42" sqref="A42"/>
      <selection pane="bottomRight" activeCell="I48" sqref="I48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2.3320312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51" t="s">
        <v>557</v>
      </c>
      <c r="B2" s="1051"/>
      <c r="C2" s="1051"/>
      <c r="D2" s="1051"/>
      <c r="E2" s="1051"/>
      <c r="F2" s="1051"/>
      <c r="G2" s="1051"/>
      <c r="H2" s="1051"/>
      <c r="I2" s="1051"/>
      <c r="K2" s="106" t="s">
        <v>212</v>
      </c>
    </row>
    <row r="27" ht="15.75" customHeight="1" x14ac:dyDescent="0.25"/>
    <row r="28" ht="6.75" customHeight="1" x14ac:dyDescent="0.25"/>
    <row r="29" ht="6.75" customHeight="1" x14ac:dyDescent="0.25"/>
    <row r="30" ht="6.75" customHeight="1" x14ac:dyDescent="0.25"/>
    <row r="31" ht="6.75" customHeight="1" x14ac:dyDescent="0.25"/>
    <row r="32" ht="6.75" customHeight="1" x14ac:dyDescent="0.25"/>
    <row r="33" spans="2:11" ht="15" customHeight="1" x14ac:dyDescent="0.25">
      <c r="B33" s="192" t="s">
        <v>320</v>
      </c>
    </row>
    <row r="34" spans="2:11" ht="6.75" customHeight="1" x14ac:dyDescent="0.25"/>
    <row r="35" spans="2:11" ht="6.75" customHeight="1" x14ac:dyDescent="0.25"/>
    <row r="36" spans="2:11" ht="6.75" customHeight="1" x14ac:dyDescent="0.25"/>
    <row r="37" spans="2:11" ht="15.6" x14ac:dyDescent="0.3">
      <c r="B37" s="93" t="s">
        <v>509</v>
      </c>
      <c r="C37" s="93"/>
      <c r="D37" s="93"/>
      <c r="E37" s="93"/>
      <c r="F37" s="93"/>
      <c r="G37" s="93"/>
      <c r="H37" s="93"/>
      <c r="I37" s="93"/>
      <c r="K37" s="106" t="s">
        <v>212</v>
      </c>
    </row>
    <row r="38" spans="2:11" ht="2.25" customHeight="1" x14ac:dyDescent="0.25"/>
    <row r="39" spans="2:11" ht="54" customHeight="1" thickBot="1" x14ac:dyDescent="0.3">
      <c r="B39" s="1049" t="s">
        <v>133</v>
      </c>
      <c r="C39" s="742" t="s">
        <v>383</v>
      </c>
      <c r="D39" s="740" t="s">
        <v>117</v>
      </c>
      <c r="E39" s="740" t="s">
        <v>122</v>
      </c>
      <c r="F39" s="740" t="s">
        <v>123</v>
      </c>
      <c r="G39" s="740" t="s">
        <v>124</v>
      </c>
      <c r="H39" s="740" t="s">
        <v>233</v>
      </c>
      <c r="I39" s="739" t="s">
        <v>384</v>
      </c>
    </row>
    <row r="40" spans="2:11" ht="28.5" customHeight="1" x14ac:dyDescent="0.25">
      <c r="B40" s="1050"/>
      <c r="C40" s="743" t="s">
        <v>119</v>
      </c>
      <c r="D40" s="741" t="s">
        <v>118</v>
      </c>
      <c r="E40" s="1046" t="s">
        <v>120</v>
      </c>
      <c r="F40" s="1047"/>
      <c r="G40" s="1047"/>
      <c r="H40" s="1048"/>
      <c r="I40" s="738" t="s">
        <v>234</v>
      </c>
    </row>
    <row r="41" spans="2:11" ht="6" customHeight="1" thickBot="1" x14ac:dyDescent="0.3">
      <c r="B41" s="744"/>
      <c r="C41" s="745"/>
      <c r="D41" s="745"/>
      <c r="E41" s="745"/>
      <c r="F41" s="745"/>
      <c r="G41" s="745"/>
      <c r="H41" s="745"/>
      <c r="I41" s="745"/>
    </row>
    <row r="42" spans="2:11" ht="24" customHeight="1" x14ac:dyDescent="0.25">
      <c r="B42" s="190">
        <v>2007</v>
      </c>
      <c r="C42" s="142">
        <v>2173</v>
      </c>
      <c r="D42" s="142">
        <v>5507</v>
      </c>
      <c r="E42" s="130">
        <v>525656</v>
      </c>
      <c r="F42" s="185">
        <v>19108286</v>
      </c>
      <c r="G42" s="185">
        <v>19149473</v>
      </c>
      <c r="H42" s="142">
        <v>319</v>
      </c>
      <c r="I42" s="130">
        <v>82.9</v>
      </c>
    </row>
    <row r="43" spans="2:11" ht="24" customHeight="1" x14ac:dyDescent="0.25">
      <c r="B43" s="437">
        <v>2008</v>
      </c>
      <c r="C43" s="438">
        <v>2546</v>
      </c>
      <c r="D43" s="438">
        <v>5918</v>
      </c>
      <c r="E43" s="439">
        <v>584014</v>
      </c>
      <c r="F43" s="440">
        <v>20143569</v>
      </c>
      <c r="G43" s="440">
        <v>19889897</v>
      </c>
      <c r="H43" s="438">
        <v>282</v>
      </c>
      <c r="I43" s="439">
        <v>78</v>
      </c>
    </row>
    <row r="44" spans="2:11" ht="24" customHeight="1" x14ac:dyDescent="0.25">
      <c r="B44" s="190">
        <v>2009</v>
      </c>
      <c r="C44" s="142">
        <v>3348</v>
      </c>
      <c r="D44" s="142">
        <v>8005</v>
      </c>
      <c r="E44" s="218">
        <v>686743</v>
      </c>
      <c r="F44" s="185">
        <v>21467848</v>
      </c>
      <c r="G44" s="185">
        <v>21239581</v>
      </c>
      <c r="H44" s="142">
        <v>138569</v>
      </c>
      <c r="I44" s="130">
        <v>77</v>
      </c>
    </row>
    <row r="45" spans="2:11" ht="24" customHeight="1" x14ac:dyDescent="0.25">
      <c r="B45" s="437">
        <v>2010</v>
      </c>
      <c r="C45" s="438">
        <v>3264.0833333333335</v>
      </c>
      <c r="D45" s="438">
        <v>7997</v>
      </c>
      <c r="E45" s="439">
        <v>686743</v>
      </c>
      <c r="F45" s="440">
        <v>21622852</v>
      </c>
      <c r="G45" s="440">
        <v>21432352</v>
      </c>
      <c r="H45" s="438">
        <v>138569</v>
      </c>
      <c r="I45" s="439">
        <v>77.599999999999994</v>
      </c>
    </row>
    <row r="46" spans="2:11" ht="24" customHeight="1" x14ac:dyDescent="0.25">
      <c r="B46" s="195">
        <v>2011</v>
      </c>
      <c r="C46" s="193">
        <v>3451.75</v>
      </c>
      <c r="D46" s="193">
        <v>8801</v>
      </c>
      <c r="E46" s="137">
        <v>718166</v>
      </c>
      <c r="F46" s="194">
        <v>24052080</v>
      </c>
      <c r="G46" s="194">
        <v>23764566</v>
      </c>
      <c r="H46" s="193">
        <v>172772</v>
      </c>
      <c r="I46" s="137">
        <v>73</v>
      </c>
    </row>
    <row r="47" spans="2:11" s="24" customFormat="1" ht="24" customHeight="1" x14ac:dyDescent="0.25">
      <c r="B47" s="437">
        <v>2012</v>
      </c>
      <c r="C47" s="438">
        <v>3630</v>
      </c>
      <c r="D47" s="438">
        <v>9283</v>
      </c>
      <c r="E47" s="439">
        <v>726908</v>
      </c>
      <c r="F47" s="440">
        <v>26674690</v>
      </c>
      <c r="G47" s="440">
        <v>26979333</v>
      </c>
      <c r="H47" s="438">
        <v>456960</v>
      </c>
      <c r="I47" s="439">
        <v>77.7</v>
      </c>
    </row>
    <row r="48" spans="2:11" s="24" customFormat="1" ht="24" customHeight="1" x14ac:dyDescent="0.25">
      <c r="B48" s="195" t="s">
        <v>507</v>
      </c>
      <c r="C48" s="193">
        <f>AVERAGE(C49:C56)</f>
        <v>3733.125</v>
      </c>
      <c r="D48" s="193">
        <f>SUM(D49:D56)</f>
        <v>6390</v>
      </c>
      <c r="E48" s="137">
        <f>SUM(E49:E56)</f>
        <v>507771</v>
      </c>
      <c r="F48" s="194">
        <f>SUM(F49:F56)</f>
        <v>17860912</v>
      </c>
      <c r="G48" s="194">
        <f>SUM(G49:G56)</f>
        <v>17527206</v>
      </c>
      <c r="H48" s="193">
        <f>SUM(H49:H56)</f>
        <v>333576</v>
      </c>
      <c r="I48" s="137">
        <f>AVERAGE(I49:I56)</f>
        <v>77.525000000000006</v>
      </c>
    </row>
    <row r="49" spans="2:9" s="24" customFormat="1" ht="24" customHeight="1" x14ac:dyDescent="0.25">
      <c r="B49" s="928" t="s">
        <v>0</v>
      </c>
      <c r="C49" s="438">
        <v>3646</v>
      </c>
      <c r="D49" s="438">
        <v>784</v>
      </c>
      <c r="E49" s="439">
        <v>63511</v>
      </c>
      <c r="F49" s="440">
        <v>2474914</v>
      </c>
      <c r="G49" s="440">
        <v>2499765</v>
      </c>
      <c r="H49" s="438">
        <v>36490</v>
      </c>
      <c r="I49" s="439">
        <v>78.5</v>
      </c>
    </row>
    <row r="50" spans="2:9" s="24" customFormat="1" ht="24" customHeight="1" x14ac:dyDescent="0.25">
      <c r="B50" s="110" t="s">
        <v>1</v>
      </c>
      <c r="C50" s="189">
        <v>3641</v>
      </c>
      <c r="D50" s="189">
        <v>715</v>
      </c>
      <c r="E50" s="218">
        <v>58315</v>
      </c>
      <c r="F50" s="186">
        <v>2342303</v>
      </c>
      <c r="G50" s="186">
        <v>2347083</v>
      </c>
      <c r="H50" s="189">
        <v>45803</v>
      </c>
      <c r="I50" s="218">
        <v>77</v>
      </c>
    </row>
    <row r="51" spans="2:9" s="24" customFormat="1" ht="24" customHeight="1" x14ac:dyDescent="0.25">
      <c r="B51" s="928" t="s">
        <v>2</v>
      </c>
      <c r="C51" s="447">
        <v>3703</v>
      </c>
      <c r="D51" s="447">
        <v>809</v>
      </c>
      <c r="E51" s="448">
        <v>70099</v>
      </c>
      <c r="F51" s="965">
        <v>2416640</v>
      </c>
      <c r="G51" s="965">
        <v>2287490</v>
      </c>
      <c r="H51" s="447">
        <v>48707</v>
      </c>
      <c r="I51" s="448">
        <v>77.400000000000006</v>
      </c>
    </row>
    <row r="52" spans="2:9" s="24" customFormat="1" ht="24" customHeight="1" x14ac:dyDescent="0.25">
      <c r="B52" s="110" t="s">
        <v>3</v>
      </c>
      <c r="C52" s="189">
        <v>3708</v>
      </c>
      <c r="D52" s="189">
        <v>773</v>
      </c>
      <c r="E52" s="218">
        <v>59754</v>
      </c>
      <c r="F52" s="186">
        <v>2037901</v>
      </c>
      <c r="G52" s="186">
        <v>2016512</v>
      </c>
      <c r="H52" s="189">
        <v>41763</v>
      </c>
      <c r="I52" s="218">
        <v>75.7</v>
      </c>
    </row>
    <row r="53" spans="2:9" s="24" customFormat="1" ht="24" customHeight="1" x14ac:dyDescent="0.25">
      <c r="B53" s="928" t="s">
        <v>4</v>
      </c>
      <c r="C53" s="447">
        <v>3787</v>
      </c>
      <c r="D53" s="447">
        <v>827</v>
      </c>
      <c r="E53" s="448">
        <v>67345</v>
      </c>
      <c r="F53" s="965">
        <v>2126655</v>
      </c>
      <c r="G53" s="965">
        <v>2057860</v>
      </c>
      <c r="H53" s="447">
        <v>44472</v>
      </c>
      <c r="I53" s="448">
        <v>76.2</v>
      </c>
    </row>
    <row r="54" spans="2:9" s="24" customFormat="1" ht="24" customHeight="1" x14ac:dyDescent="0.25">
      <c r="B54" s="110" t="s">
        <v>5</v>
      </c>
      <c r="C54" s="189">
        <v>3800</v>
      </c>
      <c r="D54" s="189">
        <v>810</v>
      </c>
      <c r="E54" s="218">
        <v>60443</v>
      </c>
      <c r="F54" s="186">
        <v>2068720</v>
      </c>
      <c r="G54" s="186">
        <v>1913765</v>
      </c>
      <c r="H54" s="189">
        <v>34748</v>
      </c>
      <c r="I54" s="218">
        <v>78.3</v>
      </c>
    </row>
    <row r="55" spans="2:9" s="24" customFormat="1" ht="24" customHeight="1" x14ac:dyDescent="0.25">
      <c r="B55" s="928" t="s">
        <v>62</v>
      </c>
      <c r="C55" s="447">
        <v>3737</v>
      </c>
      <c r="D55" s="447">
        <v>819</v>
      </c>
      <c r="E55" s="448">
        <v>64519</v>
      </c>
      <c r="F55" s="965">
        <v>2076611</v>
      </c>
      <c r="G55" s="965">
        <v>2096647</v>
      </c>
      <c r="H55" s="447">
        <v>44565</v>
      </c>
      <c r="I55" s="448">
        <v>77.599999999999994</v>
      </c>
    </row>
    <row r="56" spans="2:9" s="24" customFormat="1" ht="24" customHeight="1" x14ac:dyDescent="0.25">
      <c r="B56" s="110" t="s">
        <v>63</v>
      </c>
      <c r="C56" s="193">
        <v>3843</v>
      </c>
      <c r="D56" s="193">
        <v>853</v>
      </c>
      <c r="E56" s="137">
        <v>63785</v>
      </c>
      <c r="F56" s="194">
        <v>2317168</v>
      </c>
      <c r="G56" s="194">
        <v>2308084</v>
      </c>
      <c r="H56" s="193">
        <v>37028</v>
      </c>
      <c r="I56" s="137">
        <v>79.5</v>
      </c>
    </row>
    <row r="57" spans="2:9" s="24" customFormat="1" ht="5.25" customHeight="1" thickBot="1" x14ac:dyDescent="0.3">
      <c r="B57" s="580"/>
      <c r="C57" s="746"/>
      <c r="D57" s="746"/>
      <c r="E57" s="561"/>
      <c r="F57" s="747"/>
      <c r="G57" s="747"/>
      <c r="H57" s="746"/>
      <c r="I57" s="561"/>
    </row>
    <row r="58" spans="2:9" ht="14.25" customHeight="1" x14ac:dyDescent="0.25">
      <c r="B58" s="101" t="s">
        <v>241</v>
      </c>
      <c r="C58" s="31"/>
      <c r="D58" s="31"/>
      <c r="E58" s="31"/>
      <c r="F58" s="31"/>
      <c r="G58" s="31"/>
      <c r="H58" s="31"/>
      <c r="I58" s="31"/>
    </row>
    <row r="59" spans="2:9" ht="10.5" customHeight="1" x14ac:dyDescent="0.25">
      <c r="B59" s="101" t="s">
        <v>324</v>
      </c>
      <c r="C59" s="31"/>
      <c r="D59" s="31"/>
      <c r="E59" s="31"/>
      <c r="F59" s="31"/>
      <c r="G59" s="31"/>
      <c r="H59" s="31"/>
      <c r="I59" s="31"/>
    </row>
    <row r="60" spans="2:9" ht="13.8" x14ac:dyDescent="0.25">
      <c r="B60" s="101" t="s">
        <v>382</v>
      </c>
      <c r="C60" s="31"/>
      <c r="D60" s="31"/>
      <c r="E60" s="31"/>
      <c r="F60" s="31"/>
      <c r="G60" s="31"/>
      <c r="H60" s="31"/>
      <c r="I60" s="31"/>
    </row>
    <row r="61" spans="2:9" x14ac:dyDescent="0.25">
      <c r="B61" s="183" t="s">
        <v>320</v>
      </c>
      <c r="C61" s="31"/>
      <c r="D61" s="31"/>
      <c r="E61" s="31"/>
      <c r="F61" s="31"/>
      <c r="G61" s="31"/>
      <c r="H61" s="31"/>
      <c r="I61" s="31"/>
    </row>
    <row r="62" spans="2:9" x14ac:dyDescent="0.25">
      <c r="C62" s="31"/>
      <c r="D62" s="31"/>
      <c r="E62" s="31"/>
      <c r="F62" s="31"/>
      <c r="G62" s="31"/>
      <c r="H62" s="31"/>
      <c r="I62" s="31"/>
    </row>
    <row r="63" spans="2:9" ht="10.5" customHeight="1" x14ac:dyDescent="0.25">
      <c r="B63" s="96"/>
      <c r="C63" s="31"/>
      <c r="D63" s="31"/>
      <c r="E63" s="31"/>
      <c r="F63" s="31"/>
      <c r="G63" s="31"/>
      <c r="H63" s="31"/>
      <c r="I63" s="31"/>
    </row>
    <row r="64" spans="2:9" ht="10.5" customHeight="1" x14ac:dyDescent="0.25">
      <c r="B64" s="57"/>
      <c r="C64" s="57"/>
      <c r="D64" s="57"/>
      <c r="E64" s="57"/>
      <c r="F64" s="57"/>
      <c r="G64" s="57"/>
      <c r="H64" s="57"/>
      <c r="I64" s="57"/>
    </row>
    <row r="65" spans="2:9" ht="10.5" customHeight="1" x14ac:dyDescent="0.25">
      <c r="C65" s="31"/>
      <c r="D65" s="31"/>
      <c r="E65" s="31"/>
      <c r="F65" s="31"/>
      <c r="G65" s="31"/>
      <c r="H65" s="31"/>
      <c r="I65" s="31"/>
    </row>
    <row r="66" spans="2:9" ht="10.5" customHeight="1" x14ac:dyDescent="0.25">
      <c r="B66" s="14"/>
    </row>
    <row r="73" spans="2:9" x14ac:dyDescent="0.25">
      <c r="B73" s="7"/>
    </row>
    <row r="74" spans="2:9" ht="13.8" x14ac:dyDescent="0.25">
      <c r="B74" s="4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3">
    <mergeCell ref="E40:H40"/>
    <mergeCell ref="B39:B40"/>
    <mergeCell ref="A2:I2"/>
  </mergeCells>
  <hyperlinks>
    <hyperlink ref="K37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FF00"/>
  </sheetPr>
  <dimension ref="B2:K56"/>
  <sheetViews>
    <sheetView showGridLines="0" view="pageBreakPreview" zoomScale="110" zoomScaleNormal="100" zoomScaleSheetLayoutView="11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F51" sqref="F51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191" t="s">
        <v>508</v>
      </c>
      <c r="K2" s="106" t="s">
        <v>212</v>
      </c>
    </row>
    <row r="3" spans="2:11" ht="6" customHeight="1" x14ac:dyDescent="0.25">
      <c r="B3" s="32"/>
    </row>
    <row r="4" spans="2:11" ht="58.5" customHeight="1" thickBot="1" x14ac:dyDescent="0.3">
      <c r="B4" s="1052" t="s">
        <v>133</v>
      </c>
      <c r="C4" s="755" t="s">
        <v>244</v>
      </c>
      <c r="D4" s="754" t="s">
        <v>117</v>
      </c>
      <c r="E4" s="754" t="s">
        <v>122</v>
      </c>
      <c r="F4" s="754" t="s">
        <v>123</v>
      </c>
      <c r="G4" s="754" t="s">
        <v>124</v>
      </c>
      <c r="H4" s="754" t="s">
        <v>233</v>
      </c>
      <c r="I4" s="753" t="s">
        <v>245</v>
      </c>
    </row>
    <row r="5" spans="2:11" ht="30" customHeight="1" x14ac:dyDescent="0.25">
      <c r="B5" s="1053"/>
      <c r="C5" s="544" t="s">
        <v>119</v>
      </c>
      <c r="D5" s="543" t="s">
        <v>118</v>
      </c>
      <c r="E5" s="1054" t="s">
        <v>120</v>
      </c>
      <c r="F5" s="1055"/>
      <c r="G5" s="1055"/>
      <c r="H5" s="1056"/>
      <c r="I5" s="534" t="s">
        <v>234</v>
      </c>
    </row>
    <row r="6" spans="2:11" ht="3.75" customHeight="1" thickBot="1" x14ac:dyDescent="0.3">
      <c r="B6" s="565"/>
      <c r="C6" s="565"/>
      <c r="D6" s="565"/>
      <c r="E6" s="565"/>
      <c r="F6" s="565"/>
      <c r="G6" s="565"/>
      <c r="H6" s="565"/>
      <c r="I6" s="565"/>
      <c r="J6" s="9"/>
    </row>
    <row r="7" spans="2:11" ht="20.100000000000001" customHeight="1" x14ac:dyDescent="0.25">
      <c r="B7" s="190">
        <v>2007</v>
      </c>
      <c r="C7" s="142">
        <v>12224</v>
      </c>
      <c r="D7" s="142">
        <v>31586</v>
      </c>
      <c r="E7" s="130">
        <v>1331675</v>
      </c>
      <c r="F7" s="185">
        <v>24227019</v>
      </c>
      <c r="G7" s="142">
        <v>24082313</v>
      </c>
      <c r="H7" s="130">
        <v>44406</v>
      </c>
      <c r="I7" s="130">
        <v>80.599999999999994</v>
      </c>
      <c r="J7" s="9"/>
    </row>
    <row r="8" spans="2:11" ht="20.100000000000001" customHeight="1" x14ac:dyDescent="0.25">
      <c r="B8" s="437">
        <v>2008</v>
      </c>
      <c r="C8" s="438">
        <v>11784</v>
      </c>
      <c r="D8" s="438">
        <v>30447</v>
      </c>
      <c r="E8" s="439">
        <v>1320428</v>
      </c>
      <c r="F8" s="440">
        <v>25307565</v>
      </c>
      <c r="G8" s="438">
        <v>25101477</v>
      </c>
      <c r="H8" s="439">
        <v>28268</v>
      </c>
      <c r="I8" s="439">
        <v>73.7</v>
      </c>
      <c r="J8" s="9"/>
    </row>
    <row r="9" spans="2:11" ht="20.100000000000001" customHeight="1" x14ac:dyDescent="0.25">
      <c r="B9" s="190">
        <v>2009</v>
      </c>
      <c r="C9" s="142">
        <v>13390</v>
      </c>
      <c r="D9" s="142">
        <v>34384</v>
      </c>
      <c r="E9" s="130">
        <v>978116</v>
      </c>
      <c r="F9" s="185">
        <v>26951232</v>
      </c>
      <c r="G9" s="142">
        <v>26481032</v>
      </c>
      <c r="H9" s="130">
        <v>55646</v>
      </c>
      <c r="I9" s="130">
        <v>72.400000000000006</v>
      </c>
      <c r="J9" s="9"/>
    </row>
    <row r="10" spans="2:11" ht="20.100000000000001" customHeight="1" x14ac:dyDescent="0.25">
      <c r="B10" s="437">
        <v>2010</v>
      </c>
      <c r="C10" s="438">
        <v>14526.833333333334</v>
      </c>
      <c r="D10" s="438">
        <v>36975</v>
      </c>
      <c r="E10" s="439">
        <v>1106591</v>
      </c>
      <c r="F10" s="440">
        <v>32146040</v>
      </c>
      <c r="G10" s="438">
        <v>31543930</v>
      </c>
      <c r="H10" s="439">
        <v>53302</v>
      </c>
      <c r="I10" s="439">
        <v>77.5</v>
      </c>
      <c r="J10" s="69"/>
    </row>
    <row r="11" spans="2:11" ht="20.100000000000001" customHeight="1" x14ac:dyDescent="0.25">
      <c r="B11" s="195">
        <v>2011</v>
      </c>
      <c r="C11" s="193">
        <f>AVERAGE(C12:C23)</f>
        <v>14764.75</v>
      </c>
      <c r="D11" s="193">
        <f>SUM(D12:D23)</f>
        <v>37610</v>
      </c>
      <c r="E11" s="193">
        <f>SUM(E12:E23)</f>
        <v>1174969</v>
      </c>
      <c r="F11" s="194">
        <f>SUM(F12:F23)</f>
        <v>34853476</v>
      </c>
      <c r="G11" s="193">
        <f>SUM(G12:G23)</f>
        <v>34444247</v>
      </c>
      <c r="H11" s="137">
        <f>SUM(H12:H23)</f>
        <v>51781</v>
      </c>
      <c r="I11" s="137">
        <v>79</v>
      </c>
      <c r="J11" s="9"/>
    </row>
    <row r="12" spans="2:11" ht="20.100000000000001" customHeight="1" x14ac:dyDescent="0.25">
      <c r="B12" s="441" t="s">
        <v>0</v>
      </c>
      <c r="C12" s="438">
        <v>14488</v>
      </c>
      <c r="D12" s="438">
        <v>3078</v>
      </c>
      <c r="E12" s="439">
        <v>91586</v>
      </c>
      <c r="F12" s="440">
        <v>2728737</v>
      </c>
      <c r="G12" s="438">
        <v>2624626</v>
      </c>
      <c r="H12" s="439">
        <v>4825</v>
      </c>
      <c r="I12" s="439">
        <v>77.2</v>
      </c>
      <c r="J12" s="9"/>
    </row>
    <row r="13" spans="2:11" ht="20.100000000000001" customHeight="1" x14ac:dyDescent="0.25">
      <c r="B13" s="110" t="s">
        <v>1</v>
      </c>
      <c r="C13" s="193">
        <v>14558</v>
      </c>
      <c r="D13" s="193">
        <v>2899</v>
      </c>
      <c r="E13" s="137">
        <v>88549</v>
      </c>
      <c r="F13" s="194">
        <v>2604769</v>
      </c>
      <c r="G13" s="193">
        <v>2544514</v>
      </c>
      <c r="H13" s="137">
        <v>4734</v>
      </c>
      <c r="I13" s="137">
        <v>78.2</v>
      </c>
      <c r="J13" s="9"/>
    </row>
    <row r="14" spans="2:11" ht="20.100000000000001" customHeight="1" x14ac:dyDescent="0.25">
      <c r="B14" s="441" t="s">
        <v>2</v>
      </c>
      <c r="C14" s="438">
        <v>14699</v>
      </c>
      <c r="D14" s="438">
        <v>3173</v>
      </c>
      <c r="E14" s="439">
        <v>89049</v>
      </c>
      <c r="F14" s="440">
        <v>2993408</v>
      </c>
      <c r="G14" s="438">
        <v>2952121</v>
      </c>
      <c r="H14" s="439">
        <v>5661</v>
      </c>
      <c r="I14" s="439">
        <v>79.099999999999994</v>
      </c>
      <c r="J14" s="9"/>
    </row>
    <row r="15" spans="2:11" ht="20.100000000000001" customHeight="1" x14ac:dyDescent="0.25">
      <c r="B15" s="110" t="s">
        <v>3</v>
      </c>
      <c r="C15" s="193">
        <v>14493</v>
      </c>
      <c r="D15" s="193">
        <v>2946</v>
      </c>
      <c r="E15" s="137">
        <v>96292</v>
      </c>
      <c r="F15" s="194">
        <v>2856799</v>
      </c>
      <c r="G15" s="193">
        <v>2783587</v>
      </c>
      <c r="H15" s="137">
        <v>7582</v>
      </c>
      <c r="I15" s="137">
        <v>79.599999999999994</v>
      </c>
      <c r="J15" s="9"/>
    </row>
    <row r="16" spans="2:11" ht="20.100000000000001" customHeight="1" x14ac:dyDescent="0.25">
      <c r="B16" s="441" t="s">
        <v>4</v>
      </c>
      <c r="C16" s="438">
        <v>14606</v>
      </c>
      <c r="D16" s="438">
        <v>3028</v>
      </c>
      <c r="E16" s="439">
        <v>92864</v>
      </c>
      <c r="F16" s="440">
        <v>2794574</v>
      </c>
      <c r="G16" s="438">
        <v>2833802</v>
      </c>
      <c r="H16" s="439">
        <v>5738</v>
      </c>
      <c r="I16" s="439">
        <v>80.5</v>
      </c>
      <c r="J16" s="9"/>
    </row>
    <row r="17" spans="2:10" ht="20.100000000000001" customHeight="1" x14ac:dyDescent="0.25">
      <c r="B17" s="110" t="s">
        <v>5</v>
      </c>
      <c r="C17" s="193">
        <v>14709</v>
      </c>
      <c r="D17" s="193">
        <v>3138</v>
      </c>
      <c r="E17" s="137">
        <v>93112</v>
      </c>
      <c r="F17" s="194">
        <v>2986436</v>
      </c>
      <c r="G17" s="193">
        <v>2942758</v>
      </c>
      <c r="H17" s="137">
        <v>3860</v>
      </c>
      <c r="I17" s="137">
        <v>78.2</v>
      </c>
      <c r="J17" s="9"/>
    </row>
    <row r="18" spans="2:10" ht="20.100000000000001" customHeight="1" x14ac:dyDescent="0.25">
      <c r="B18" s="441" t="s">
        <v>62</v>
      </c>
      <c r="C18" s="438">
        <v>14747</v>
      </c>
      <c r="D18" s="438">
        <v>3103</v>
      </c>
      <c r="E18" s="439">
        <v>90280</v>
      </c>
      <c r="F18" s="440">
        <v>2782531</v>
      </c>
      <c r="G18" s="438">
        <v>2775092</v>
      </c>
      <c r="H18" s="439">
        <v>2803</v>
      </c>
      <c r="I18" s="439">
        <v>76.2</v>
      </c>
      <c r="J18" s="9"/>
    </row>
    <row r="19" spans="2:10" s="24" customFormat="1" ht="20.100000000000001" customHeight="1" x14ac:dyDescent="0.25">
      <c r="B19" s="110" t="s">
        <v>63</v>
      </c>
      <c r="C19" s="142">
        <v>14864</v>
      </c>
      <c r="D19" s="142">
        <v>3257</v>
      </c>
      <c r="E19" s="130">
        <v>94104</v>
      </c>
      <c r="F19" s="185">
        <v>3131659</v>
      </c>
      <c r="G19" s="142">
        <v>3030522</v>
      </c>
      <c r="H19" s="130">
        <v>3733</v>
      </c>
      <c r="I19" s="130">
        <v>80.3</v>
      </c>
      <c r="J19" s="25"/>
    </row>
    <row r="20" spans="2:10" s="24" customFormat="1" ht="20.100000000000001" customHeight="1" x14ac:dyDescent="0.25">
      <c r="B20" s="441" t="s">
        <v>64</v>
      </c>
      <c r="C20" s="438">
        <v>14929</v>
      </c>
      <c r="D20" s="438">
        <v>3223</v>
      </c>
      <c r="E20" s="439">
        <v>92666</v>
      </c>
      <c r="F20" s="440">
        <v>2933369</v>
      </c>
      <c r="G20" s="438">
        <v>2938422</v>
      </c>
      <c r="H20" s="439">
        <v>3170</v>
      </c>
      <c r="I20" s="439">
        <v>79.900000000000006</v>
      </c>
      <c r="J20" s="25"/>
    </row>
    <row r="21" spans="2:10" s="24" customFormat="1" ht="20.100000000000001" customHeight="1" x14ac:dyDescent="0.25">
      <c r="B21" s="110" t="s">
        <v>65</v>
      </c>
      <c r="C21" s="142">
        <v>15091</v>
      </c>
      <c r="D21" s="142">
        <v>3311</v>
      </c>
      <c r="E21" s="130">
        <v>97792</v>
      </c>
      <c r="F21" s="185">
        <v>3106943</v>
      </c>
      <c r="G21" s="142">
        <v>3112638</v>
      </c>
      <c r="H21" s="130">
        <v>3482</v>
      </c>
      <c r="I21" s="130">
        <v>80.5</v>
      </c>
      <c r="J21" s="25"/>
    </row>
    <row r="22" spans="2:10" s="24" customFormat="1" ht="20.100000000000001" customHeight="1" x14ac:dyDescent="0.25">
      <c r="B22" s="441" t="s">
        <v>66</v>
      </c>
      <c r="C22" s="438">
        <v>15043</v>
      </c>
      <c r="D22" s="438">
        <v>3240</v>
      </c>
      <c r="E22" s="439">
        <v>90231</v>
      </c>
      <c r="F22" s="440">
        <v>2975866</v>
      </c>
      <c r="G22" s="438">
        <v>2935535</v>
      </c>
      <c r="H22" s="439">
        <v>3039</v>
      </c>
      <c r="I22" s="439">
        <v>78</v>
      </c>
      <c r="J22" s="25"/>
    </row>
    <row r="23" spans="2:10" s="24" customFormat="1" ht="20.100000000000001" customHeight="1" x14ac:dyDescent="0.25">
      <c r="B23" s="110" t="s">
        <v>67</v>
      </c>
      <c r="C23" s="189">
        <v>14950</v>
      </c>
      <c r="D23" s="189">
        <v>3214</v>
      </c>
      <c r="E23" s="218">
        <v>158444</v>
      </c>
      <c r="F23" s="186">
        <v>2958385</v>
      </c>
      <c r="G23" s="189">
        <v>2970630</v>
      </c>
      <c r="H23" s="218">
        <v>3154</v>
      </c>
      <c r="I23" s="218">
        <v>77.2</v>
      </c>
      <c r="J23" s="25"/>
    </row>
    <row r="24" spans="2:10" s="24" customFormat="1" ht="20.100000000000001" customHeight="1" x14ac:dyDescent="0.25">
      <c r="B24" s="437" t="s">
        <v>381</v>
      </c>
      <c r="C24" s="438">
        <v>15316</v>
      </c>
      <c r="D24" s="438">
        <v>38812</v>
      </c>
      <c r="E24" s="439">
        <v>1260547</v>
      </c>
      <c r="F24" s="440">
        <v>37403710</v>
      </c>
      <c r="G24" s="438">
        <v>37076569</v>
      </c>
      <c r="H24" s="439">
        <v>83688</v>
      </c>
      <c r="I24" s="439">
        <v>78.400000000000006</v>
      </c>
      <c r="J24" s="25"/>
    </row>
    <row r="25" spans="2:10" s="24" customFormat="1" ht="20.100000000000001" customHeight="1" x14ac:dyDescent="0.25">
      <c r="B25" s="173" t="s">
        <v>0</v>
      </c>
      <c r="C25" s="189">
        <v>15176</v>
      </c>
      <c r="D25" s="189">
        <v>3286</v>
      </c>
      <c r="E25" s="218">
        <v>94128</v>
      </c>
      <c r="F25" s="186">
        <v>2971100</v>
      </c>
      <c r="G25" s="189">
        <v>2934598</v>
      </c>
      <c r="H25" s="218">
        <v>3219</v>
      </c>
      <c r="I25" s="218">
        <v>77.099999999999994</v>
      </c>
      <c r="J25" s="25"/>
    </row>
    <row r="26" spans="2:10" s="24" customFormat="1" ht="20.100000000000001" customHeight="1" x14ac:dyDescent="0.25">
      <c r="B26" s="441" t="s">
        <v>1</v>
      </c>
      <c r="C26" s="438">
        <v>15042</v>
      </c>
      <c r="D26" s="438">
        <v>3121</v>
      </c>
      <c r="E26" s="439">
        <v>93712</v>
      </c>
      <c r="F26" s="440">
        <v>2824691</v>
      </c>
      <c r="G26" s="438">
        <v>2825966</v>
      </c>
      <c r="H26" s="439">
        <v>2543</v>
      </c>
      <c r="I26" s="439">
        <v>78</v>
      </c>
      <c r="J26" s="25"/>
    </row>
    <row r="27" spans="2:10" s="24" customFormat="1" ht="20.100000000000001" customHeight="1" x14ac:dyDescent="0.25">
      <c r="B27" s="173" t="s">
        <v>2</v>
      </c>
      <c r="C27" s="189">
        <v>15177</v>
      </c>
      <c r="D27" s="189">
        <v>3313</v>
      </c>
      <c r="E27" s="218">
        <v>99006</v>
      </c>
      <c r="F27" s="186">
        <v>3152227</v>
      </c>
      <c r="G27" s="189">
        <v>3149220</v>
      </c>
      <c r="H27" s="218">
        <v>5273</v>
      </c>
      <c r="I27" s="218">
        <v>79.400000000000006</v>
      </c>
      <c r="J27" s="25"/>
    </row>
    <row r="28" spans="2:10" s="24" customFormat="1" ht="20.100000000000001" customHeight="1" x14ac:dyDescent="0.25">
      <c r="B28" s="441" t="s">
        <v>3</v>
      </c>
      <c r="C28" s="438">
        <v>15112</v>
      </c>
      <c r="D28" s="438">
        <v>2998</v>
      </c>
      <c r="E28" s="439">
        <v>99919</v>
      </c>
      <c r="F28" s="440">
        <v>3103542</v>
      </c>
      <c r="G28" s="438">
        <v>3033461</v>
      </c>
      <c r="H28" s="439">
        <v>8927</v>
      </c>
      <c r="I28" s="439">
        <v>79.8</v>
      </c>
      <c r="J28" s="25"/>
    </row>
    <row r="29" spans="2:10" s="24" customFormat="1" ht="20.100000000000001" customHeight="1" x14ac:dyDescent="0.25">
      <c r="B29" s="173" t="s">
        <v>4</v>
      </c>
      <c r="C29" s="189">
        <v>15178</v>
      </c>
      <c r="D29" s="189">
        <v>3185</v>
      </c>
      <c r="E29" s="218">
        <v>98812</v>
      </c>
      <c r="F29" s="186">
        <v>3071905</v>
      </c>
      <c r="G29" s="189">
        <v>3142170</v>
      </c>
      <c r="H29" s="218">
        <v>7748</v>
      </c>
      <c r="I29" s="218">
        <v>77.599999999999994</v>
      </c>
      <c r="J29" s="25"/>
    </row>
    <row r="30" spans="2:10" s="24" customFormat="1" ht="20.100000000000001" customHeight="1" x14ac:dyDescent="0.25">
      <c r="B30" s="441" t="s">
        <v>5</v>
      </c>
      <c r="C30" s="438">
        <v>15220</v>
      </c>
      <c r="D30" s="438">
        <v>3155</v>
      </c>
      <c r="E30" s="439">
        <v>104658</v>
      </c>
      <c r="F30" s="440">
        <v>3205460</v>
      </c>
      <c r="G30" s="438">
        <v>3158042</v>
      </c>
      <c r="H30" s="439">
        <v>8313</v>
      </c>
      <c r="I30" s="439">
        <v>79.7</v>
      </c>
      <c r="J30" s="25"/>
    </row>
    <row r="31" spans="2:10" s="24" customFormat="1" ht="20.100000000000001" customHeight="1" x14ac:dyDescent="0.25">
      <c r="B31" s="173" t="s">
        <v>62</v>
      </c>
      <c r="C31" s="189">
        <v>15300</v>
      </c>
      <c r="D31" s="189">
        <v>3242</v>
      </c>
      <c r="E31" s="218">
        <v>100808</v>
      </c>
      <c r="F31" s="186">
        <v>3083539</v>
      </c>
      <c r="G31" s="189">
        <v>3009076</v>
      </c>
      <c r="H31" s="218">
        <v>7406</v>
      </c>
      <c r="I31" s="218">
        <v>77.900000000000006</v>
      </c>
      <c r="J31" s="25"/>
    </row>
    <row r="32" spans="2:10" s="24" customFormat="1" ht="20.100000000000001" customHeight="1" x14ac:dyDescent="0.25">
      <c r="B32" s="441" t="s">
        <v>63</v>
      </c>
      <c r="C32" s="438">
        <v>15410</v>
      </c>
      <c r="D32" s="438">
        <v>3329</v>
      </c>
      <c r="E32" s="439">
        <v>103261</v>
      </c>
      <c r="F32" s="440">
        <v>3243888</v>
      </c>
      <c r="G32" s="438">
        <v>3221166</v>
      </c>
      <c r="H32" s="439">
        <v>7998</v>
      </c>
      <c r="I32" s="439">
        <v>79.3</v>
      </c>
      <c r="J32" s="25"/>
    </row>
    <row r="33" spans="2:10" s="24" customFormat="1" ht="20.100000000000001" customHeight="1" x14ac:dyDescent="0.25">
      <c r="B33" s="173" t="s">
        <v>64</v>
      </c>
      <c r="C33" s="189">
        <v>15489</v>
      </c>
      <c r="D33" s="189">
        <v>3210</v>
      </c>
      <c r="E33" s="218">
        <v>97998</v>
      </c>
      <c r="F33" s="186">
        <v>3162267</v>
      </c>
      <c r="G33" s="189">
        <v>3109436</v>
      </c>
      <c r="H33" s="218">
        <v>7931</v>
      </c>
      <c r="I33" s="218">
        <v>78.400000000000006</v>
      </c>
      <c r="J33" s="25"/>
    </row>
    <row r="34" spans="2:10" s="24" customFormat="1" ht="20.100000000000001" customHeight="1" x14ac:dyDescent="0.25">
      <c r="B34" s="441" t="s">
        <v>65</v>
      </c>
      <c r="C34" s="438">
        <v>15614</v>
      </c>
      <c r="D34" s="438">
        <v>3389</v>
      </c>
      <c r="E34" s="439">
        <v>102587</v>
      </c>
      <c r="F34" s="440">
        <v>3371036</v>
      </c>
      <c r="G34" s="438">
        <v>3348493</v>
      </c>
      <c r="H34" s="439">
        <v>9324</v>
      </c>
      <c r="I34" s="439">
        <v>79.7</v>
      </c>
      <c r="J34" s="25"/>
    </row>
    <row r="35" spans="2:10" s="24" customFormat="1" ht="20.100000000000001" customHeight="1" x14ac:dyDescent="0.25">
      <c r="B35" s="110" t="s">
        <v>66</v>
      </c>
      <c r="C35" s="189">
        <v>15540</v>
      </c>
      <c r="D35" s="189">
        <v>3303</v>
      </c>
      <c r="E35" s="218">
        <v>95879</v>
      </c>
      <c r="F35" s="186">
        <v>3129502</v>
      </c>
      <c r="G35" s="189">
        <v>3094385</v>
      </c>
      <c r="H35" s="218">
        <v>7685</v>
      </c>
      <c r="I35" s="218">
        <v>76.8</v>
      </c>
      <c r="J35" s="25"/>
    </row>
    <row r="36" spans="2:10" s="24" customFormat="1" ht="20.100000000000001" customHeight="1" x14ac:dyDescent="0.25">
      <c r="B36" s="441" t="s">
        <v>67</v>
      </c>
      <c r="C36" s="438">
        <v>15536</v>
      </c>
      <c r="D36" s="438">
        <v>3281</v>
      </c>
      <c r="E36" s="439">
        <v>169779</v>
      </c>
      <c r="F36" s="440">
        <v>3084553</v>
      </c>
      <c r="G36" s="438">
        <v>3050556</v>
      </c>
      <c r="H36" s="439">
        <v>7321</v>
      </c>
      <c r="I36" s="439">
        <v>76.8</v>
      </c>
      <c r="J36" s="25"/>
    </row>
    <row r="37" spans="2:10" s="24" customFormat="1" ht="20.100000000000001" customHeight="1" x14ac:dyDescent="0.25">
      <c r="B37" s="195" t="s">
        <v>507</v>
      </c>
      <c r="C37" s="193">
        <f>AVERAGE(C38:C45)</f>
        <v>13314.375</v>
      </c>
      <c r="D37" s="193">
        <f>SUM(D38:D45)</f>
        <v>21999</v>
      </c>
      <c r="E37" s="976">
        <f t="shared" ref="E37:H37" si="0">SUM(E38:E45)</f>
        <v>595059</v>
      </c>
      <c r="F37" s="976">
        <f t="shared" si="0"/>
        <v>26785933</v>
      </c>
      <c r="G37" s="193">
        <f t="shared" si="0"/>
        <v>26288605</v>
      </c>
      <c r="H37" s="193">
        <f t="shared" si="0"/>
        <v>66082</v>
      </c>
      <c r="I37" s="137">
        <f>AVERAGE(I38:I45)</f>
        <v>79.237499999999997</v>
      </c>
      <c r="J37" s="25"/>
    </row>
    <row r="38" spans="2:10" s="24" customFormat="1" ht="20.100000000000001" customHeight="1" x14ac:dyDescent="0.25">
      <c r="B38" s="928" t="s">
        <v>0</v>
      </c>
      <c r="C38" s="438">
        <v>13135</v>
      </c>
      <c r="D38" s="438">
        <v>2757</v>
      </c>
      <c r="E38" s="439">
        <v>70738</v>
      </c>
      <c r="F38" s="440">
        <v>3335723</v>
      </c>
      <c r="G38" s="438">
        <v>3242574</v>
      </c>
      <c r="H38" s="439">
        <v>7534</v>
      </c>
      <c r="I38" s="439">
        <v>77.599999999999994</v>
      </c>
      <c r="J38" s="25"/>
    </row>
    <row r="39" spans="2:10" s="24" customFormat="1" ht="20.100000000000001" customHeight="1" x14ac:dyDescent="0.25">
      <c r="B39" s="110" t="s">
        <v>1</v>
      </c>
      <c r="C39" s="189">
        <v>13154</v>
      </c>
      <c r="D39" s="189">
        <v>2599</v>
      </c>
      <c r="E39" s="218">
        <v>71668</v>
      </c>
      <c r="F39" s="186">
        <v>3056773</v>
      </c>
      <c r="G39" s="189">
        <v>3005611</v>
      </c>
      <c r="H39" s="218">
        <v>7687</v>
      </c>
      <c r="I39" s="218">
        <v>77.599999999999994</v>
      </c>
      <c r="J39" s="25"/>
    </row>
    <row r="40" spans="2:10" s="24" customFormat="1" ht="20.100000000000001" customHeight="1" x14ac:dyDescent="0.25">
      <c r="B40" s="928" t="s">
        <v>2</v>
      </c>
      <c r="C40" s="447">
        <v>13303</v>
      </c>
      <c r="D40" s="447">
        <v>2664</v>
      </c>
      <c r="E40" s="448">
        <v>74920</v>
      </c>
      <c r="F40" s="965">
        <v>3369084</v>
      </c>
      <c r="G40" s="447">
        <v>3255950</v>
      </c>
      <c r="H40" s="448">
        <v>8353</v>
      </c>
      <c r="I40" s="448">
        <v>79.900000000000006</v>
      </c>
      <c r="J40" s="25"/>
    </row>
    <row r="41" spans="2:10" s="24" customFormat="1" ht="20.100000000000001" customHeight="1" x14ac:dyDescent="0.25">
      <c r="B41" s="110" t="s">
        <v>3</v>
      </c>
      <c r="C41" s="189">
        <v>13320</v>
      </c>
      <c r="D41" s="189">
        <v>2750</v>
      </c>
      <c r="E41" s="218">
        <v>72910</v>
      </c>
      <c r="F41" s="186">
        <v>3381944</v>
      </c>
      <c r="G41" s="189">
        <v>3365546</v>
      </c>
      <c r="H41" s="218">
        <v>9499</v>
      </c>
      <c r="I41" s="218">
        <v>79.099999999999994</v>
      </c>
      <c r="J41" s="25"/>
    </row>
    <row r="42" spans="2:10" s="24" customFormat="1" ht="20.100000000000001" customHeight="1" x14ac:dyDescent="0.25">
      <c r="B42" s="928" t="s">
        <v>4</v>
      </c>
      <c r="C42" s="447">
        <v>13282</v>
      </c>
      <c r="D42" s="447">
        <v>2755</v>
      </c>
      <c r="E42" s="448">
        <v>73615</v>
      </c>
      <c r="F42" s="965">
        <v>3443734</v>
      </c>
      <c r="G42" s="447">
        <v>3391038</v>
      </c>
      <c r="H42" s="448">
        <v>8981</v>
      </c>
      <c r="I42" s="448">
        <v>80.599999999999994</v>
      </c>
      <c r="J42" s="25"/>
    </row>
    <row r="43" spans="2:10" s="24" customFormat="1" ht="20.100000000000001" customHeight="1" x14ac:dyDescent="0.25">
      <c r="B43" s="110" t="s">
        <v>5</v>
      </c>
      <c r="C43" s="189">
        <v>13412</v>
      </c>
      <c r="D43" s="189">
        <v>2739</v>
      </c>
      <c r="E43" s="218">
        <v>74630</v>
      </c>
      <c r="F43" s="186">
        <v>3350952</v>
      </c>
      <c r="G43" s="189">
        <v>3282066</v>
      </c>
      <c r="H43" s="218">
        <v>9129</v>
      </c>
      <c r="I43" s="218">
        <v>79.099999999999994</v>
      </c>
      <c r="J43" s="25"/>
    </row>
    <row r="44" spans="2:10" s="24" customFormat="1" ht="20.100000000000001" customHeight="1" x14ac:dyDescent="0.25">
      <c r="B44" s="928" t="s">
        <v>62</v>
      </c>
      <c r="C44" s="447">
        <v>13431</v>
      </c>
      <c r="D44" s="447">
        <v>2879</v>
      </c>
      <c r="E44" s="448">
        <v>76109</v>
      </c>
      <c r="F44" s="965">
        <v>3370086</v>
      </c>
      <c r="G44" s="447">
        <v>3342925</v>
      </c>
      <c r="H44" s="448">
        <v>6248</v>
      </c>
      <c r="I44" s="448">
        <v>78.5</v>
      </c>
      <c r="J44" s="25"/>
    </row>
    <row r="45" spans="2:10" s="24" customFormat="1" ht="20.100000000000001" customHeight="1" x14ac:dyDescent="0.25">
      <c r="B45" s="110" t="s">
        <v>63</v>
      </c>
      <c r="C45" s="193">
        <v>13478</v>
      </c>
      <c r="D45" s="193">
        <v>2856</v>
      </c>
      <c r="E45" s="137">
        <v>80469</v>
      </c>
      <c r="F45" s="194">
        <v>3477637</v>
      </c>
      <c r="G45" s="193">
        <v>3402895</v>
      </c>
      <c r="H45" s="137">
        <v>8651</v>
      </c>
      <c r="I45" s="137">
        <v>81.5</v>
      </c>
      <c r="J45" s="25"/>
    </row>
    <row r="46" spans="2:10" s="24" customFormat="1" ht="5.25" customHeight="1" thickBot="1" x14ac:dyDescent="0.3">
      <c r="B46" s="580"/>
      <c r="C46" s="746"/>
      <c r="D46" s="746"/>
      <c r="E46" s="561"/>
      <c r="F46" s="747"/>
      <c r="G46" s="746"/>
      <c r="H46" s="561"/>
      <c r="I46" s="561"/>
      <c r="J46" s="25"/>
    </row>
    <row r="47" spans="2:10" s="24" customFormat="1" x14ac:dyDescent="0.25">
      <c r="B47" s="304" t="s">
        <v>128</v>
      </c>
      <c r="C47" s="120"/>
      <c r="D47" s="120"/>
      <c r="E47" s="120"/>
      <c r="F47" s="120"/>
      <c r="G47" s="120"/>
      <c r="H47" s="120"/>
      <c r="I47" s="120"/>
      <c r="J47" s="25"/>
    </row>
    <row r="48" spans="2:10" s="24" customFormat="1" x14ac:dyDescent="0.25">
      <c r="B48" s="95" t="s">
        <v>241</v>
      </c>
      <c r="C48" s="23"/>
      <c r="D48" s="23"/>
      <c r="E48" s="23"/>
      <c r="F48" s="23"/>
      <c r="G48" s="23"/>
      <c r="H48" s="23"/>
      <c r="I48" s="23"/>
      <c r="J48" s="25"/>
    </row>
    <row r="49" spans="2:10" s="24" customFormat="1" x14ac:dyDescent="0.25">
      <c r="B49" s="95" t="s">
        <v>243</v>
      </c>
      <c r="C49" s="23"/>
      <c r="D49" s="23"/>
      <c r="E49" s="23"/>
      <c r="F49" s="23"/>
      <c r="G49" s="23"/>
      <c r="H49" s="23"/>
      <c r="I49" s="23"/>
      <c r="J49" s="25"/>
    </row>
    <row r="50" spans="2:10" x14ac:dyDescent="0.25">
      <c r="B50" s="95" t="s">
        <v>385</v>
      </c>
      <c r="C50" s="31"/>
      <c r="D50" s="31"/>
      <c r="E50" s="31"/>
      <c r="F50" s="31"/>
      <c r="G50" s="31"/>
      <c r="H50" s="31"/>
      <c r="I50" s="31"/>
      <c r="J50" s="9"/>
    </row>
    <row r="51" spans="2:10" ht="10.5" customHeight="1" x14ac:dyDescent="0.25">
      <c r="B51" s="14" t="s">
        <v>242</v>
      </c>
      <c r="C51" s="31"/>
      <c r="D51" s="31"/>
      <c r="E51" s="31"/>
      <c r="F51" s="31"/>
      <c r="G51" s="31"/>
      <c r="H51" s="31"/>
      <c r="I51" s="31"/>
      <c r="J51" s="9"/>
    </row>
    <row r="52" spans="2:10" ht="10.5" customHeight="1" x14ac:dyDescent="0.25">
      <c r="B52" s="30"/>
      <c r="C52" s="61"/>
      <c r="D52" s="61"/>
      <c r="E52" s="61"/>
      <c r="F52" s="61"/>
      <c r="G52" s="61"/>
      <c r="H52" s="61"/>
      <c r="I52" s="61"/>
      <c r="J52" s="9"/>
    </row>
    <row r="53" spans="2:10" ht="10.5" customHeight="1" x14ac:dyDescent="0.25">
      <c r="C53" s="31"/>
      <c r="D53" s="31"/>
      <c r="E53" s="31"/>
      <c r="F53" s="31"/>
      <c r="G53" s="31"/>
      <c r="H53" s="31"/>
      <c r="I53" s="31"/>
      <c r="J53" s="9"/>
    </row>
    <row r="54" spans="2:10" ht="10.5" customHeight="1" x14ac:dyDescent="0.25">
      <c r="B54" s="14"/>
      <c r="J54" s="9"/>
    </row>
    <row r="55" spans="2:10" x14ac:dyDescent="0.25">
      <c r="B55" s="14"/>
      <c r="J55" s="9"/>
    </row>
    <row r="56" spans="2:10" x14ac:dyDescent="0.25">
      <c r="J56" s="9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FF00"/>
  </sheetPr>
  <dimension ref="B2:K45"/>
  <sheetViews>
    <sheetView showGridLines="0" view="pageBreakPreview" zoomScale="110" zoomScaleNormal="100" zoomScaleSheetLayoutView="11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21" sqref="H21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191" t="s">
        <v>524</v>
      </c>
      <c r="K2" s="106" t="s">
        <v>212</v>
      </c>
    </row>
    <row r="3" spans="2:11" s="27" customFormat="1" x14ac:dyDescent="0.25">
      <c r="B3" s="32"/>
    </row>
    <row r="4" spans="2:11" s="27" customFormat="1" ht="56.25" customHeight="1" thickBot="1" x14ac:dyDescent="0.3">
      <c r="B4" s="1052" t="s">
        <v>133</v>
      </c>
      <c r="C4" s="548" t="s">
        <v>244</v>
      </c>
      <c r="D4" s="548" t="s">
        <v>117</v>
      </c>
      <c r="E4" s="548" t="s">
        <v>122</v>
      </c>
      <c r="F4" s="548" t="s">
        <v>123</v>
      </c>
      <c r="G4" s="548" t="s">
        <v>124</v>
      </c>
      <c r="H4" s="548" t="s">
        <v>233</v>
      </c>
      <c r="I4" s="752" t="s">
        <v>245</v>
      </c>
    </row>
    <row r="5" spans="2:11" s="27" customFormat="1" ht="30" customHeight="1" thickBot="1" x14ac:dyDescent="0.3">
      <c r="B5" s="1053"/>
      <c r="C5" s="606" t="s">
        <v>119</v>
      </c>
      <c r="D5" s="606" t="s">
        <v>118</v>
      </c>
      <c r="E5" s="1057" t="s">
        <v>120</v>
      </c>
      <c r="F5" s="1058"/>
      <c r="G5" s="1058"/>
      <c r="H5" s="1059"/>
      <c r="I5" s="606" t="s">
        <v>234</v>
      </c>
    </row>
    <row r="6" spans="2:11" s="27" customFormat="1" ht="4.5" customHeight="1" thickBot="1" x14ac:dyDescent="0.3">
      <c r="B6" s="750"/>
      <c r="C6" s="751"/>
      <c r="D6" s="751"/>
      <c r="E6" s="751"/>
      <c r="F6" s="751"/>
      <c r="G6" s="751"/>
      <c r="H6" s="751"/>
      <c r="I6" s="751"/>
    </row>
    <row r="7" spans="2:11" s="27" customFormat="1" ht="21.9" customHeight="1" x14ac:dyDescent="0.25">
      <c r="B7" s="190">
        <v>2007</v>
      </c>
      <c r="C7" s="142">
        <v>21803</v>
      </c>
      <c r="D7" s="130">
        <v>56496</v>
      </c>
      <c r="E7" s="130">
        <v>2721597</v>
      </c>
      <c r="F7" s="142">
        <v>43700678</v>
      </c>
      <c r="G7" s="142">
        <v>43509046</v>
      </c>
      <c r="H7" s="130">
        <v>220352</v>
      </c>
      <c r="I7" s="196">
        <v>87.9</v>
      </c>
    </row>
    <row r="8" spans="2:11" s="27" customFormat="1" ht="21.9" customHeight="1" x14ac:dyDescent="0.25">
      <c r="B8" s="437">
        <v>2008</v>
      </c>
      <c r="C8" s="438">
        <v>22431</v>
      </c>
      <c r="D8" s="439">
        <v>58452</v>
      </c>
      <c r="E8" s="439">
        <v>2954003</v>
      </c>
      <c r="F8" s="438">
        <v>45045310</v>
      </c>
      <c r="G8" s="438">
        <v>44932563</v>
      </c>
      <c r="H8" s="439">
        <v>161747</v>
      </c>
      <c r="I8" s="446">
        <v>91.9</v>
      </c>
    </row>
    <row r="9" spans="2:11" s="27" customFormat="1" ht="21.9" customHeight="1" x14ac:dyDescent="0.25">
      <c r="B9" s="190">
        <v>2009</v>
      </c>
      <c r="C9" s="142">
        <v>23746</v>
      </c>
      <c r="D9" s="130">
        <v>60831</v>
      </c>
      <c r="E9" s="130">
        <v>2515344</v>
      </c>
      <c r="F9" s="142">
        <v>48645447</v>
      </c>
      <c r="G9" s="142">
        <v>47890339</v>
      </c>
      <c r="H9" s="130">
        <v>98269</v>
      </c>
      <c r="I9" s="196">
        <v>81</v>
      </c>
    </row>
    <row r="10" spans="2:11" s="27" customFormat="1" ht="21.9" customHeight="1" x14ac:dyDescent="0.25">
      <c r="B10" s="437">
        <v>2010</v>
      </c>
      <c r="C10" s="438">
        <v>23706.083333333332</v>
      </c>
      <c r="D10" s="439">
        <v>60781</v>
      </c>
      <c r="E10" s="439">
        <v>2590962</v>
      </c>
      <c r="F10" s="438">
        <v>47165562</v>
      </c>
      <c r="G10" s="438">
        <v>46361201</v>
      </c>
      <c r="H10" s="439">
        <v>362182</v>
      </c>
      <c r="I10" s="446">
        <v>79</v>
      </c>
    </row>
    <row r="11" spans="2:11" s="27" customFormat="1" ht="21.9" customHeight="1" x14ac:dyDescent="0.25">
      <c r="B11" s="195">
        <v>2011</v>
      </c>
      <c r="C11" s="193">
        <v>23835.75</v>
      </c>
      <c r="D11" s="137">
        <v>61311</v>
      </c>
      <c r="E11" s="137">
        <v>2692025</v>
      </c>
      <c r="F11" s="137">
        <v>47377026</v>
      </c>
      <c r="G11" s="137">
        <v>46300549</v>
      </c>
      <c r="H11" s="137">
        <v>239334</v>
      </c>
      <c r="I11" s="197">
        <v>78</v>
      </c>
    </row>
    <row r="12" spans="2:11" s="198" customFormat="1" ht="21.9" customHeight="1" x14ac:dyDescent="0.25">
      <c r="B12" s="437">
        <v>2012</v>
      </c>
      <c r="C12" s="438">
        <v>23381</v>
      </c>
      <c r="D12" s="439">
        <v>60287</v>
      </c>
      <c r="E12" s="439">
        <v>2743795</v>
      </c>
      <c r="F12" s="438">
        <v>45438248</v>
      </c>
      <c r="G12" s="438">
        <v>45186008</v>
      </c>
      <c r="H12" s="439">
        <v>193700</v>
      </c>
      <c r="I12" s="446">
        <v>78.900000000000006</v>
      </c>
    </row>
    <row r="13" spans="2:11" s="198" customFormat="1" ht="21.9" customHeight="1" x14ac:dyDescent="0.25">
      <c r="B13" s="173" t="s">
        <v>0</v>
      </c>
      <c r="C13" s="189">
        <v>23450</v>
      </c>
      <c r="D13" s="218">
        <v>5118</v>
      </c>
      <c r="E13" s="218">
        <v>227631</v>
      </c>
      <c r="F13" s="189">
        <v>3745108</v>
      </c>
      <c r="G13" s="189">
        <v>3639633</v>
      </c>
      <c r="H13" s="218">
        <v>17937</v>
      </c>
      <c r="I13" s="228">
        <v>79.900000000000006</v>
      </c>
    </row>
    <row r="14" spans="2:11" s="198" customFormat="1" ht="21.9" customHeight="1" x14ac:dyDescent="0.25">
      <c r="B14" s="441" t="s">
        <v>1</v>
      </c>
      <c r="C14" s="438">
        <v>23437</v>
      </c>
      <c r="D14" s="439">
        <v>4857</v>
      </c>
      <c r="E14" s="439">
        <v>223269</v>
      </c>
      <c r="F14" s="438">
        <v>3661306</v>
      </c>
      <c r="G14" s="438">
        <v>3603453</v>
      </c>
      <c r="H14" s="439">
        <v>12042</v>
      </c>
      <c r="I14" s="446">
        <v>79.900000000000006</v>
      </c>
    </row>
    <row r="15" spans="2:11" s="198" customFormat="1" ht="21.9" customHeight="1" x14ac:dyDescent="0.25">
      <c r="B15" s="173" t="s">
        <v>2</v>
      </c>
      <c r="C15" s="189">
        <v>23425</v>
      </c>
      <c r="D15" s="218">
        <v>5094</v>
      </c>
      <c r="E15" s="218">
        <v>222690</v>
      </c>
      <c r="F15" s="189">
        <v>3782811</v>
      </c>
      <c r="G15" s="189">
        <v>3701538</v>
      </c>
      <c r="H15" s="218">
        <v>18068</v>
      </c>
      <c r="I15" s="228">
        <v>79.599999999999994</v>
      </c>
    </row>
    <row r="16" spans="2:11" s="198" customFormat="1" ht="21.9" customHeight="1" x14ac:dyDescent="0.25">
      <c r="B16" s="441" t="s">
        <v>3</v>
      </c>
      <c r="C16" s="438">
        <v>23341</v>
      </c>
      <c r="D16" s="439">
        <v>4849</v>
      </c>
      <c r="E16" s="439">
        <v>227754</v>
      </c>
      <c r="F16" s="438">
        <v>3588112</v>
      </c>
      <c r="G16" s="438">
        <v>3563714</v>
      </c>
      <c r="H16" s="439">
        <v>10955</v>
      </c>
      <c r="I16" s="446">
        <v>79.099999999999994</v>
      </c>
    </row>
    <row r="17" spans="2:9" s="198" customFormat="1" ht="21.9" customHeight="1" x14ac:dyDescent="0.25">
      <c r="B17" s="173" t="s">
        <v>4</v>
      </c>
      <c r="C17" s="189">
        <v>23549</v>
      </c>
      <c r="D17" s="218">
        <v>5147</v>
      </c>
      <c r="E17" s="218">
        <v>218484</v>
      </c>
      <c r="F17" s="189">
        <v>3878553</v>
      </c>
      <c r="G17" s="189">
        <v>3838507</v>
      </c>
      <c r="H17" s="218">
        <v>18182</v>
      </c>
      <c r="I17" s="228">
        <v>79.5</v>
      </c>
    </row>
    <row r="18" spans="2:9" s="198" customFormat="1" ht="21.9" customHeight="1" x14ac:dyDescent="0.25">
      <c r="B18" s="441" t="s">
        <v>5</v>
      </c>
      <c r="C18" s="438">
        <v>23345</v>
      </c>
      <c r="D18" s="439">
        <v>5052</v>
      </c>
      <c r="E18" s="439">
        <v>220937</v>
      </c>
      <c r="F18" s="438">
        <v>3794168</v>
      </c>
      <c r="G18" s="438">
        <v>3812556</v>
      </c>
      <c r="H18" s="439">
        <v>12049</v>
      </c>
      <c r="I18" s="446">
        <v>79.599999999999994</v>
      </c>
    </row>
    <row r="19" spans="2:9" s="198" customFormat="1" ht="21.9" customHeight="1" x14ac:dyDescent="0.25">
      <c r="B19" s="173" t="s">
        <v>62</v>
      </c>
      <c r="C19" s="189">
        <v>23416</v>
      </c>
      <c r="D19" s="218">
        <v>5063</v>
      </c>
      <c r="E19" s="218">
        <v>224309</v>
      </c>
      <c r="F19" s="189">
        <v>3719105</v>
      </c>
      <c r="G19" s="189">
        <v>3756630</v>
      </c>
      <c r="H19" s="218">
        <v>17970</v>
      </c>
      <c r="I19" s="228">
        <v>79.400000000000006</v>
      </c>
    </row>
    <row r="20" spans="2:9" s="198" customFormat="1" ht="21.9" customHeight="1" x14ac:dyDescent="0.25">
      <c r="B20" s="441" t="s">
        <v>63</v>
      </c>
      <c r="C20" s="438">
        <v>23451</v>
      </c>
      <c r="D20" s="439">
        <v>5172</v>
      </c>
      <c r="E20" s="439">
        <v>224098</v>
      </c>
      <c r="F20" s="438">
        <v>3925326</v>
      </c>
      <c r="G20" s="438">
        <v>3925052</v>
      </c>
      <c r="H20" s="439">
        <v>21519</v>
      </c>
      <c r="I20" s="446">
        <v>79.099999999999994</v>
      </c>
    </row>
    <row r="21" spans="2:9" s="198" customFormat="1" ht="21.9" customHeight="1" x14ac:dyDescent="0.25">
      <c r="B21" s="173" t="s">
        <v>64</v>
      </c>
      <c r="C21" s="189">
        <v>23326</v>
      </c>
      <c r="D21" s="218">
        <v>4919</v>
      </c>
      <c r="E21" s="218">
        <v>224828</v>
      </c>
      <c r="F21" s="189">
        <v>3752766</v>
      </c>
      <c r="G21" s="189">
        <v>3739676</v>
      </c>
      <c r="H21" s="218">
        <v>11273</v>
      </c>
      <c r="I21" s="228">
        <v>75</v>
      </c>
    </row>
    <row r="22" spans="2:9" s="198" customFormat="1" ht="21.9" customHeight="1" x14ac:dyDescent="0.25">
      <c r="B22" s="441" t="s">
        <v>65</v>
      </c>
      <c r="C22" s="447">
        <v>23428</v>
      </c>
      <c r="D22" s="448">
        <v>5203</v>
      </c>
      <c r="E22" s="448">
        <v>223254</v>
      </c>
      <c r="F22" s="447">
        <v>3954990</v>
      </c>
      <c r="G22" s="447">
        <v>3969335</v>
      </c>
      <c r="H22" s="448">
        <v>13610</v>
      </c>
      <c r="I22" s="449">
        <v>76</v>
      </c>
    </row>
    <row r="23" spans="2:9" s="198" customFormat="1" ht="21.9" customHeight="1" x14ac:dyDescent="0.25">
      <c r="B23" s="110" t="s">
        <v>66</v>
      </c>
      <c r="C23" s="193">
        <v>23210</v>
      </c>
      <c r="D23" s="137">
        <v>4887</v>
      </c>
      <c r="E23" s="137">
        <v>227632</v>
      </c>
      <c r="F23" s="193">
        <v>3902838</v>
      </c>
      <c r="G23" s="193">
        <v>3923709</v>
      </c>
      <c r="H23" s="137">
        <v>15737</v>
      </c>
      <c r="I23" s="197">
        <v>80</v>
      </c>
    </row>
    <row r="24" spans="2:9" s="198" customFormat="1" ht="21.9" customHeight="1" x14ac:dyDescent="0.25">
      <c r="B24" s="441" t="s">
        <v>67</v>
      </c>
      <c r="C24" s="438">
        <v>23197</v>
      </c>
      <c r="D24" s="439">
        <v>4926</v>
      </c>
      <c r="E24" s="439">
        <v>278909</v>
      </c>
      <c r="F24" s="438">
        <v>3733165</v>
      </c>
      <c r="G24" s="438">
        <v>3712205</v>
      </c>
      <c r="H24" s="439">
        <v>24358</v>
      </c>
      <c r="I24" s="446">
        <v>79.400000000000006</v>
      </c>
    </row>
    <row r="25" spans="2:9" s="198" customFormat="1" ht="21.9" customHeight="1" x14ac:dyDescent="0.25">
      <c r="B25" s="195" t="s">
        <v>507</v>
      </c>
      <c r="C25" s="189">
        <f>AVERAGE(C26:C33)</f>
        <v>22927.125</v>
      </c>
      <c r="D25" s="218">
        <f>SUM(D26:D33)</f>
        <v>39154</v>
      </c>
      <c r="E25" s="218">
        <f t="shared" ref="E25:H25" si="0">SUM(E26:E33)</f>
        <v>1896902</v>
      </c>
      <c r="F25" s="977">
        <f t="shared" si="0"/>
        <v>31309275</v>
      </c>
      <c r="G25" s="978">
        <f t="shared" si="0"/>
        <v>31414475</v>
      </c>
      <c r="H25" s="218">
        <f t="shared" si="0"/>
        <v>128335</v>
      </c>
      <c r="I25" s="228">
        <f>AVERAGE(I26:I33)</f>
        <v>79.349999999999994</v>
      </c>
    </row>
    <row r="26" spans="2:9" s="198" customFormat="1" ht="21.9" customHeight="1" x14ac:dyDescent="0.25">
      <c r="B26" s="928" t="s">
        <v>0</v>
      </c>
      <c r="C26" s="447">
        <v>22947</v>
      </c>
      <c r="D26" s="448">
        <v>5029</v>
      </c>
      <c r="E26" s="448">
        <v>239573</v>
      </c>
      <c r="F26" s="447">
        <v>4024195</v>
      </c>
      <c r="G26" s="447">
        <v>4016510</v>
      </c>
      <c r="H26" s="448">
        <v>12876</v>
      </c>
      <c r="I26" s="449">
        <v>78</v>
      </c>
    </row>
    <row r="27" spans="2:9" s="198" customFormat="1" ht="21.9" customHeight="1" x14ac:dyDescent="0.25">
      <c r="B27" s="110" t="s">
        <v>1</v>
      </c>
      <c r="C27" s="189">
        <v>22990</v>
      </c>
      <c r="D27" s="218">
        <v>4558</v>
      </c>
      <c r="E27" s="218">
        <v>236572</v>
      </c>
      <c r="F27" s="189">
        <v>3685405</v>
      </c>
      <c r="G27" s="189">
        <v>3711350</v>
      </c>
      <c r="H27" s="218">
        <v>14298</v>
      </c>
      <c r="I27" s="228">
        <v>79.5</v>
      </c>
    </row>
    <row r="28" spans="2:9" s="198" customFormat="1" ht="21.9" customHeight="1" x14ac:dyDescent="0.25">
      <c r="B28" s="928" t="s">
        <v>2</v>
      </c>
      <c r="C28" s="447">
        <v>22909</v>
      </c>
      <c r="D28" s="448">
        <v>4812</v>
      </c>
      <c r="E28" s="448">
        <v>238397</v>
      </c>
      <c r="F28" s="447">
        <v>3939285</v>
      </c>
      <c r="G28" s="447">
        <v>3953492</v>
      </c>
      <c r="H28" s="448">
        <v>16267</v>
      </c>
      <c r="I28" s="449">
        <v>79.5</v>
      </c>
    </row>
    <row r="29" spans="2:9" s="198" customFormat="1" ht="21.9" customHeight="1" x14ac:dyDescent="0.25">
      <c r="B29" s="110" t="s">
        <v>3</v>
      </c>
      <c r="C29" s="189">
        <v>22676</v>
      </c>
      <c r="D29" s="218">
        <v>4853</v>
      </c>
      <c r="E29" s="218">
        <v>238905</v>
      </c>
      <c r="F29" s="189">
        <v>3867302</v>
      </c>
      <c r="G29" s="189">
        <v>3933481</v>
      </c>
      <c r="H29" s="218">
        <v>15690</v>
      </c>
      <c r="I29" s="228">
        <v>79.900000000000006</v>
      </c>
    </row>
    <row r="30" spans="2:9" s="198" customFormat="1" ht="21.9" customHeight="1" x14ac:dyDescent="0.25">
      <c r="B30" s="928" t="s">
        <v>4</v>
      </c>
      <c r="C30" s="447">
        <v>23031</v>
      </c>
      <c r="D30" s="448">
        <v>4980</v>
      </c>
      <c r="E30" s="448">
        <v>240734</v>
      </c>
      <c r="F30" s="447">
        <v>3933528</v>
      </c>
      <c r="G30" s="447">
        <v>3962060</v>
      </c>
      <c r="H30" s="448">
        <v>16465</v>
      </c>
      <c r="I30" s="449">
        <v>80.099999999999994</v>
      </c>
    </row>
    <row r="31" spans="2:9" s="198" customFormat="1" ht="21.9" customHeight="1" x14ac:dyDescent="0.25">
      <c r="B31" s="110" t="s">
        <v>5</v>
      </c>
      <c r="C31" s="189">
        <v>22844</v>
      </c>
      <c r="D31" s="218">
        <v>4788</v>
      </c>
      <c r="E31" s="218">
        <v>233479</v>
      </c>
      <c r="F31" s="189">
        <v>3798806</v>
      </c>
      <c r="G31" s="189">
        <v>3807397</v>
      </c>
      <c r="H31" s="218">
        <v>16984</v>
      </c>
      <c r="I31" s="228">
        <v>79.599999999999994</v>
      </c>
    </row>
    <row r="32" spans="2:9" s="198" customFormat="1" ht="21.9" customHeight="1" x14ac:dyDescent="0.25">
      <c r="B32" s="928" t="s">
        <v>62</v>
      </c>
      <c r="C32" s="447">
        <v>22894</v>
      </c>
      <c r="D32" s="448">
        <v>5044</v>
      </c>
      <c r="E32" s="448">
        <v>236871</v>
      </c>
      <c r="F32" s="447">
        <v>3978096</v>
      </c>
      <c r="G32" s="447">
        <v>3951555</v>
      </c>
      <c r="H32" s="448">
        <v>11780</v>
      </c>
      <c r="I32" s="449">
        <v>79.3</v>
      </c>
    </row>
    <row r="33" spans="2:9" s="198" customFormat="1" ht="21.9" customHeight="1" x14ac:dyDescent="0.25">
      <c r="B33" s="110" t="s">
        <v>63</v>
      </c>
      <c r="C33" s="193">
        <v>23126</v>
      </c>
      <c r="D33" s="137">
        <v>5090</v>
      </c>
      <c r="E33" s="137">
        <v>232371</v>
      </c>
      <c r="F33" s="193">
        <v>4082658</v>
      </c>
      <c r="G33" s="193">
        <v>4078630</v>
      </c>
      <c r="H33" s="137">
        <v>23975</v>
      </c>
      <c r="I33" s="197">
        <v>78.900000000000006</v>
      </c>
    </row>
    <row r="34" spans="2:9" s="198" customFormat="1" ht="5.25" customHeight="1" thickBot="1" x14ac:dyDescent="0.3">
      <c r="B34" s="580"/>
      <c r="C34" s="746"/>
      <c r="D34" s="561"/>
      <c r="E34" s="561"/>
      <c r="F34" s="746"/>
      <c r="G34" s="746"/>
      <c r="H34" s="561"/>
      <c r="I34" s="938"/>
    </row>
    <row r="35" spans="2:9" s="24" customFormat="1" ht="16.5" customHeight="1" x14ac:dyDescent="0.25">
      <c r="B35" s="183" t="s">
        <v>128</v>
      </c>
      <c r="C35" s="23"/>
      <c r="D35" s="23"/>
      <c r="E35" s="23"/>
      <c r="F35" s="23"/>
      <c r="G35" s="23"/>
      <c r="H35" s="23"/>
      <c r="I35" s="23"/>
    </row>
    <row r="36" spans="2:9" s="24" customFormat="1" x14ac:dyDescent="0.25">
      <c r="B36" s="101" t="s">
        <v>241</v>
      </c>
      <c r="C36" s="23"/>
      <c r="D36" s="23"/>
      <c r="E36" s="23"/>
      <c r="F36" s="23"/>
      <c r="G36" s="23"/>
      <c r="H36" s="23"/>
      <c r="I36" s="23"/>
    </row>
    <row r="37" spans="2:9" s="24" customFormat="1" ht="13.8" x14ac:dyDescent="0.25">
      <c r="B37" s="101" t="s">
        <v>324</v>
      </c>
      <c r="C37" s="23"/>
      <c r="D37" s="23"/>
      <c r="E37" s="23"/>
      <c r="F37" s="23"/>
      <c r="G37" s="23"/>
      <c r="H37" s="23"/>
      <c r="I37" s="23"/>
    </row>
    <row r="38" spans="2:9" x14ac:dyDescent="0.25">
      <c r="B38" s="95" t="s">
        <v>385</v>
      </c>
      <c r="C38" s="31"/>
      <c r="D38" s="31"/>
      <c r="E38" s="31"/>
      <c r="F38" s="31"/>
      <c r="G38" s="31"/>
      <c r="H38" s="31"/>
      <c r="I38" s="31"/>
    </row>
    <row r="39" spans="2:9" x14ac:dyDescent="0.25">
      <c r="B39" s="183" t="s">
        <v>320</v>
      </c>
      <c r="C39" s="31"/>
      <c r="D39" s="31"/>
      <c r="E39" s="31"/>
      <c r="F39" s="31"/>
      <c r="G39" s="31"/>
      <c r="H39" s="31"/>
      <c r="I39" s="31"/>
    </row>
    <row r="45" spans="2:9" x14ac:dyDescent="0.25">
      <c r="C45" s="81"/>
    </row>
  </sheetData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FF00"/>
  </sheetPr>
  <dimension ref="B2:K44"/>
  <sheetViews>
    <sheetView showGridLines="0" view="pageBreakPreview" topLeftCell="A22" zoomScale="110" zoomScaleNormal="100" zoomScaleSheetLayoutView="110" workbookViewId="0">
      <selection activeCell="F47" sqref="F47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199" customFormat="1" ht="15.6" x14ac:dyDescent="0.3">
      <c r="B2" s="191" t="s">
        <v>523</v>
      </c>
      <c r="K2" s="106" t="s">
        <v>212</v>
      </c>
    </row>
    <row r="3" spans="2:11" ht="9.75" customHeight="1" x14ac:dyDescent="0.25"/>
    <row r="4" spans="2:11" s="27" customFormat="1" ht="42.9" customHeight="1" x14ac:dyDescent="0.25">
      <c r="B4" s="1060" t="s">
        <v>133</v>
      </c>
      <c r="C4" s="540" t="s">
        <v>244</v>
      </c>
      <c r="D4" s="540" t="s">
        <v>117</v>
      </c>
      <c r="E4" s="540" t="s">
        <v>122</v>
      </c>
      <c r="F4" s="540" t="s">
        <v>123</v>
      </c>
      <c r="G4" s="540" t="s">
        <v>124</v>
      </c>
      <c r="H4" s="540" t="s">
        <v>450</v>
      </c>
      <c r="I4" s="542" t="s">
        <v>245</v>
      </c>
    </row>
    <row r="5" spans="2:11" s="27" customFormat="1" ht="31.5" customHeight="1" thickBot="1" x14ac:dyDescent="0.3">
      <c r="B5" s="1061"/>
      <c r="C5" s="541" t="s">
        <v>119</v>
      </c>
      <c r="D5" s="541" t="s">
        <v>118</v>
      </c>
      <c r="E5" s="1062" t="s">
        <v>120</v>
      </c>
      <c r="F5" s="1062"/>
      <c r="G5" s="1062"/>
      <c r="H5" s="1062"/>
      <c r="I5" s="528" t="s">
        <v>121</v>
      </c>
    </row>
    <row r="6" spans="2:11" s="27" customFormat="1" ht="5.25" customHeight="1" thickBot="1" x14ac:dyDescent="0.3">
      <c r="B6" s="750"/>
      <c r="C6" s="751"/>
      <c r="D6" s="751"/>
      <c r="E6" s="751"/>
      <c r="F6" s="751"/>
      <c r="G6" s="751"/>
      <c r="H6" s="751"/>
      <c r="I6" s="751"/>
    </row>
    <row r="7" spans="2:11" s="27" customFormat="1" ht="21" customHeight="1" x14ac:dyDescent="0.25">
      <c r="B7" s="190">
        <v>2007</v>
      </c>
      <c r="C7" s="142">
        <v>36389</v>
      </c>
      <c r="D7" s="142">
        <v>93589</v>
      </c>
      <c r="E7" s="130">
        <v>4578928</v>
      </c>
      <c r="F7" s="142">
        <v>87107983</v>
      </c>
      <c r="G7" s="185">
        <v>86740832</v>
      </c>
      <c r="H7" s="142">
        <v>265077</v>
      </c>
      <c r="I7" s="130">
        <v>83.8</v>
      </c>
    </row>
    <row r="8" spans="2:11" s="27" customFormat="1" ht="21" customHeight="1" x14ac:dyDescent="0.25">
      <c r="B8" s="437">
        <v>2008</v>
      </c>
      <c r="C8" s="438">
        <v>36822</v>
      </c>
      <c r="D8" s="438">
        <v>94817</v>
      </c>
      <c r="E8" s="439">
        <v>4858445</v>
      </c>
      <c r="F8" s="438">
        <v>90496444</v>
      </c>
      <c r="G8" s="440">
        <v>89923937</v>
      </c>
      <c r="H8" s="438">
        <v>110526</v>
      </c>
      <c r="I8" s="439">
        <v>81.099999999999994</v>
      </c>
    </row>
    <row r="9" spans="2:11" s="27" customFormat="1" ht="21" customHeight="1" x14ac:dyDescent="0.25">
      <c r="B9" s="190">
        <v>2009</v>
      </c>
      <c r="C9" s="142">
        <v>40483.833333333336</v>
      </c>
      <c r="D9" s="142">
        <v>103220</v>
      </c>
      <c r="E9" s="130">
        <v>4191202</v>
      </c>
      <c r="F9" s="142">
        <v>97064527</v>
      </c>
      <c r="G9" s="185">
        <v>95610952</v>
      </c>
      <c r="H9" s="142">
        <v>300543</v>
      </c>
      <c r="I9" s="130">
        <v>77.099999999999994</v>
      </c>
    </row>
    <row r="10" spans="2:11" s="27" customFormat="1" ht="21" customHeight="1" x14ac:dyDescent="0.25">
      <c r="B10" s="437">
        <v>2010</v>
      </c>
      <c r="C10" s="438">
        <v>41497</v>
      </c>
      <c r="D10" s="438">
        <v>105753</v>
      </c>
      <c r="E10" s="439">
        <v>4384296</v>
      </c>
      <c r="F10" s="438">
        <v>100934454</v>
      </c>
      <c r="G10" s="440">
        <v>99337483</v>
      </c>
      <c r="H10" s="438">
        <v>554053</v>
      </c>
      <c r="I10" s="439">
        <v>78</v>
      </c>
    </row>
    <row r="11" spans="2:11" s="27" customFormat="1" ht="21" customHeight="1" x14ac:dyDescent="0.25">
      <c r="B11" s="195">
        <v>2011</v>
      </c>
      <c r="C11" s="193">
        <v>42052.25</v>
      </c>
      <c r="D11" s="193">
        <v>107722</v>
      </c>
      <c r="E11" s="193">
        <v>4585160</v>
      </c>
      <c r="F11" s="193">
        <v>106282582</v>
      </c>
      <c r="G11" s="193">
        <v>104509362</v>
      </c>
      <c r="H11" s="193">
        <v>463887</v>
      </c>
      <c r="I11" s="137">
        <v>77</v>
      </c>
      <c r="K11" s="127"/>
    </row>
    <row r="12" spans="2:11" s="198" customFormat="1" ht="21" customHeight="1" x14ac:dyDescent="0.25">
      <c r="B12" s="437">
        <v>2012</v>
      </c>
      <c r="C12" s="438">
        <v>42327.583333333336</v>
      </c>
      <c r="D12" s="438">
        <v>108382</v>
      </c>
      <c r="E12" s="439">
        <v>4731250</v>
      </c>
      <c r="F12" s="438">
        <v>109516648</v>
      </c>
      <c r="G12" s="440">
        <v>109241910</v>
      </c>
      <c r="H12" s="438">
        <v>734348</v>
      </c>
      <c r="I12" s="439">
        <v>78.313888888888897</v>
      </c>
    </row>
    <row r="13" spans="2:11" s="198" customFormat="1" ht="21" customHeight="1" x14ac:dyDescent="0.25">
      <c r="B13" s="173" t="s">
        <v>0</v>
      </c>
      <c r="C13" s="189">
        <v>42246</v>
      </c>
      <c r="D13" s="189">
        <v>9196</v>
      </c>
      <c r="E13" s="218">
        <v>379939</v>
      </c>
      <c r="F13" s="189">
        <v>9261740</v>
      </c>
      <c r="G13" s="186">
        <v>9069324</v>
      </c>
      <c r="H13" s="189">
        <v>49726</v>
      </c>
      <c r="I13" s="218">
        <v>78.333333333333329</v>
      </c>
    </row>
    <row r="14" spans="2:11" s="198" customFormat="1" ht="21" customHeight="1" x14ac:dyDescent="0.25">
      <c r="B14" s="441" t="s">
        <v>1</v>
      </c>
      <c r="C14" s="438">
        <v>42067</v>
      </c>
      <c r="D14" s="438">
        <v>8693</v>
      </c>
      <c r="E14" s="439">
        <v>370983</v>
      </c>
      <c r="F14" s="438">
        <v>8906266</v>
      </c>
      <c r="G14" s="440">
        <v>8741330</v>
      </c>
      <c r="H14" s="438">
        <v>46039</v>
      </c>
      <c r="I14" s="439">
        <v>78</v>
      </c>
    </row>
    <row r="15" spans="2:11" s="198" customFormat="1" ht="21" customHeight="1" x14ac:dyDescent="0.25">
      <c r="B15" s="173" t="s">
        <v>2</v>
      </c>
      <c r="C15" s="189">
        <v>42226</v>
      </c>
      <c r="D15" s="189">
        <v>9208</v>
      </c>
      <c r="E15" s="218">
        <v>389727</v>
      </c>
      <c r="F15" s="189">
        <v>9321292</v>
      </c>
      <c r="G15" s="186">
        <v>9277002</v>
      </c>
      <c r="H15" s="189">
        <v>94073</v>
      </c>
      <c r="I15" s="218">
        <v>79.266666666666666</v>
      </c>
    </row>
    <row r="16" spans="2:11" s="198" customFormat="1" ht="21" customHeight="1" x14ac:dyDescent="0.25">
      <c r="B16" s="441" t="s">
        <v>3</v>
      </c>
      <c r="C16" s="438">
        <v>42041</v>
      </c>
      <c r="D16" s="438">
        <v>8587</v>
      </c>
      <c r="E16" s="439">
        <v>384942</v>
      </c>
      <c r="F16" s="438">
        <v>8645329</v>
      </c>
      <c r="G16" s="440">
        <v>8611001</v>
      </c>
      <c r="H16" s="438">
        <v>69262</v>
      </c>
      <c r="I16" s="439">
        <v>78.733333333333334</v>
      </c>
    </row>
    <row r="17" spans="2:9" s="198" customFormat="1" ht="21" customHeight="1" x14ac:dyDescent="0.25">
      <c r="B17" s="173" t="s">
        <v>4</v>
      </c>
      <c r="C17" s="189">
        <v>42353</v>
      </c>
      <c r="D17" s="189">
        <v>9102</v>
      </c>
      <c r="E17" s="218">
        <v>378423</v>
      </c>
      <c r="F17" s="189">
        <v>8955470</v>
      </c>
      <c r="G17" s="186">
        <v>8971951</v>
      </c>
      <c r="H17" s="189">
        <v>77307</v>
      </c>
      <c r="I17" s="218">
        <v>77.7</v>
      </c>
    </row>
    <row r="18" spans="2:9" s="198" customFormat="1" ht="21" customHeight="1" x14ac:dyDescent="0.25">
      <c r="B18" s="441" t="s">
        <v>5</v>
      </c>
      <c r="C18" s="438">
        <v>42234</v>
      </c>
      <c r="D18" s="438">
        <v>8989</v>
      </c>
      <c r="E18" s="439">
        <v>380896</v>
      </c>
      <c r="F18" s="438">
        <v>8986619</v>
      </c>
      <c r="G18" s="440">
        <v>8988365</v>
      </c>
      <c r="H18" s="438">
        <v>62787</v>
      </c>
      <c r="I18" s="439">
        <v>79.333333333333329</v>
      </c>
    </row>
    <row r="19" spans="2:9" s="198" customFormat="1" ht="21" customHeight="1" x14ac:dyDescent="0.25">
      <c r="B19" s="173" t="s">
        <v>62</v>
      </c>
      <c r="C19" s="189">
        <v>42405</v>
      </c>
      <c r="D19" s="189">
        <v>9105</v>
      </c>
      <c r="E19" s="218">
        <v>386026</v>
      </c>
      <c r="F19" s="189">
        <v>8916664</v>
      </c>
      <c r="G19" s="186">
        <v>8988157</v>
      </c>
      <c r="H19" s="189">
        <v>64021</v>
      </c>
      <c r="I19" s="218">
        <v>78.13333333333334</v>
      </c>
    </row>
    <row r="20" spans="2:9" s="198" customFormat="1" ht="21" customHeight="1" x14ac:dyDescent="0.25">
      <c r="B20" s="441" t="s">
        <v>63</v>
      </c>
      <c r="C20" s="438">
        <v>42534</v>
      </c>
      <c r="D20" s="438">
        <v>9324</v>
      </c>
      <c r="E20" s="439">
        <v>383863</v>
      </c>
      <c r="F20" s="438">
        <v>9354690</v>
      </c>
      <c r="G20" s="440">
        <v>9410248</v>
      </c>
      <c r="H20" s="438">
        <v>60240</v>
      </c>
      <c r="I20" s="439">
        <v>78.3</v>
      </c>
    </row>
    <row r="21" spans="2:9" s="198" customFormat="1" ht="21" customHeight="1" x14ac:dyDescent="0.25">
      <c r="B21" s="173" t="s">
        <v>64</v>
      </c>
      <c r="C21" s="189">
        <v>42429</v>
      </c>
      <c r="D21" s="189">
        <v>8893</v>
      </c>
      <c r="E21" s="218">
        <v>380012</v>
      </c>
      <c r="F21" s="189">
        <v>9015772</v>
      </c>
      <c r="G21" s="186">
        <v>9041641</v>
      </c>
      <c r="H21" s="189">
        <v>51806</v>
      </c>
      <c r="I21" s="218">
        <v>76.933333333333337</v>
      </c>
    </row>
    <row r="22" spans="2:9" s="198" customFormat="1" ht="21" customHeight="1" x14ac:dyDescent="0.25">
      <c r="B22" s="441" t="s">
        <v>65</v>
      </c>
      <c r="C22" s="438">
        <v>42655</v>
      </c>
      <c r="D22" s="438">
        <v>9359</v>
      </c>
      <c r="E22" s="439">
        <v>381641</v>
      </c>
      <c r="F22" s="438">
        <v>9711354</v>
      </c>
      <c r="G22" s="440">
        <v>9727483</v>
      </c>
      <c r="H22" s="438">
        <v>49380</v>
      </c>
      <c r="I22" s="439">
        <v>77.933333333333337</v>
      </c>
    </row>
    <row r="23" spans="2:9" s="198" customFormat="1" ht="21" customHeight="1" x14ac:dyDescent="0.25">
      <c r="B23" s="110" t="s">
        <v>66</v>
      </c>
      <c r="C23" s="189">
        <v>42342</v>
      </c>
      <c r="D23" s="189">
        <v>8956</v>
      </c>
      <c r="E23" s="218">
        <v>377760</v>
      </c>
      <c r="F23" s="189">
        <v>9252303</v>
      </c>
      <c r="G23" s="186">
        <v>9280091</v>
      </c>
      <c r="H23" s="189">
        <v>49876</v>
      </c>
      <c r="I23" s="218">
        <v>78.399999999999991</v>
      </c>
    </row>
    <row r="24" spans="2:9" s="198" customFormat="1" ht="21" customHeight="1" x14ac:dyDescent="0.25">
      <c r="B24" s="441" t="s">
        <v>67</v>
      </c>
      <c r="C24" s="438">
        <v>42399</v>
      </c>
      <c r="D24" s="438">
        <v>8970</v>
      </c>
      <c r="E24" s="439">
        <v>537038</v>
      </c>
      <c r="F24" s="438">
        <v>9189149</v>
      </c>
      <c r="G24" s="440">
        <v>9135317</v>
      </c>
      <c r="H24" s="438">
        <v>59831</v>
      </c>
      <c r="I24" s="439">
        <v>78.7</v>
      </c>
    </row>
    <row r="25" spans="2:9" s="198" customFormat="1" ht="21" customHeight="1" x14ac:dyDescent="0.25">
      <c r="B25" s="195" t="s">
        <v>507</v>
      </c>
      <c r="C25" s="193">
        <f>AVERAGE(C26:C33)</f>
        <v>39974.625</v>
      </c>
      <c r="D25" s="193">
        <f>SUM(D26:D33)</f>
        <v>67543</v>
      </c>
      <c r="E25" s="976">
        <f t="shared" ref="E25:H25" si="0">SUM(E26:E33)</f>
        <v>2999732</v>
      </c>
      <c r="F25" s="193">
        <f t="shared" si="0"/>
        <v>75956120</v>
      </c>
      <c r="G25" s="975">
        <f t="shared" si="0"/>
        <v>75230286</v>
      </c>
      <c r="H25" s="193">
        <f t="shared" si="0"/>
        <v>527993</v>
      </c>
      <c r="I25" s="137">
        <f>AVERAGE(I26:I33)</f>
        <v>78.70416666666668</v>
      </c>
    </row>
    <row r="26" spans="2:9" s="198" customFormat="1" ht="21" customHeight="1" x14ac:dyDescent="0.25">
      <c r="B26" s="928" t="s">
        <v>0</v>
      </c>
      <c r="C26" s="438">
        <v>39728</v>
      </c>
      <c r="D26" s="438">
        <v>8570</v>
      </c>
      <c r="E26" s="439">
        <v>373822</v>
      </c>
      <c r="F26" s="438">
        <v>9834832</v>
      </c>
      <c r="G26" s="440">
        <v>9758849</v>
      </c>
      <c r="H26" s="438">
        <v>56900</v>
      </c>
      <c r="I26" s="439">
        <v>78.033333333333331</v>
      </c>
    </row>
    <row r="27" spans="2:9" s="198" customFormat="1" ht="21" customHeight="1" x14ac:dyDescent="0.25">
      <c r="B27" s="110" t="s">
        <v>1</v>
      </c>
      <c r="C27" s="189">
        <v>39785</v>
      </c>
      <c r="D27" s="189">
        <v>7872</v>
      </c>
      <c r="E27" s="218">
        <v>366555</v>
      </c>
      <c r="F27" s="189">
        <v>9084481</v>
      </c>
      <c r="G27" s="186">
        <v>9064044</v>
      </c>
      <c r="H27" s="189">
        <v>67788</v>
      </c>
      <c r="I27" s="218">
        <v>78.033333333333331</v>
      </c>
    </row>
    <row r="28" spans="2:9" s="198" customFormat="1" ht="21" customHeight="1" x14ac:dyDescent="0.25">
      <c r="B28" s="928" t="s">
        <v>2</v>
      </c>
      <c r="C28" s="447">
        <v>39915</v>
      </c>
      <c r="D28" s="447">
        <v>8285</v>
      </c>
      <c r="E28" s="448">
        <v>383416</v>
      </c>
      <c r="F28" s="447">
        <v>9725009</v>
      </c>
      <c r="G28" s="965">
        <v>9496932</v>
      </c>
      <c r="H28" s="447">
        <v>73327</v>
      </c>
      <c r="I28" s="448">
        <v>78.933333333333337</v>
      </c>
    </row>
    <row r="29" spans="2:9" s="198" customFormat="1" ht="21" customHeight="1" x14ac:dyDescent="0.25">
      <c r="B29" s="110" t="s">
        <v>3</v>
      </c>
      <c r="C29" s="189">
        <v>39704</v>
      </c>
      <c r="D29" s="189">
        <v>8376</v>
      </c>
      <c r="E29" s="218">
        <v>371569</v>
      </c>
      <c r="F29" s="189">
        <v>9287147</v>
      </c>
      <c r="G29" s="186">
        <v>9315539</v>
      </c>
      <c r="H29" s="189">
        <v>66952</v>
      </c>
      <c r="I29" s="218">
        <v>78.233333333333334</v>
      </c>
    </row>
    <row r="30" spans="2:9" s="198" customFormat="1" ht="21" customHeight="1" x14ac:dyDescent="0.25">
      <c r="B30" s="928" t="s">
        <v>4</v>
      </c>
      <c r="C30" s="447">
        <v>40100</v>
      </c>
      <c r="D30" s="447">
        <v>8562</v>
      </c>
      <c r="E30" s="448">
        <v>381694</v>
      </c>
      <c r="F30" s="447">
        <v>9503917</v>
      </c>
      <c r="G30" s="965">
        <v>9410958</v>
      </c>
      <c r="H30" s="447">
        <v>69918</v>
      </c>
      <c r="I30" s="448">
        <v>78.966666666666669</v>
      </c>
    </row>
    <row r="31" spans="2:9" s="198" customFormat="1" ht="21" customHeight="1" x14ac:dyDescent="0.25">
      <c r="B31" s="110" t="s">
        <v>5</v>
      </c>
      <c r="C31" s="189">
        <v>40056</v>
      </c>
      <c r="D31" s="189">
        <v>8337</v>
      </c>
      <c r="E31" s="218">
        <v>368552</v>
      </c>
      <c r="F31" s="189">
        <v>9218478</v>
      </c>
      <c r="G31" s="186">
        <v>9003228</v>
      </c>
      <c r="H31" s="189">
        <v>60861</v>
      </c>
      <c r="I31" s="218">
        <v>78.999999999999986</v>
      </c>
    </row>
    <row r="32" spans="2:9" s="198" customFormat="1" ht="21" customHeight="1" x14ac:dyDescent="0.25">
      <c r="B32" s="928" t="s">
        <v>62</v>
      </c>
      <c r="C32" s="447">
        <v>40062</v>
      </c>
      <c r="D32" s="447">
        <v>8742</v>
      </c>
      <c r="E32" s="448">
        <v>377499</v>
      </c>
      <c r="F32" s="447">
        <v>9424793</v>
      </c>
      <c r="G32" s="965">
        <v>9391127</v>
      </c>
      <c r="H32" s="447">
        <v>62593</v>
      </c>
      <c r="I32" s="448">
        <v>78.466666666666654</v>
      </c>
    </row>
    <row r="33" spans="2:9" s="198" customFormat="1" ht="21" customHeight="1" x14ac:dyDescent="0.25">
      <c r="B33" s="110" t="s">
        <v>63</v>
      </c>
      <c r="C33" s="189">
        <v>40447</v>
      </c>
      <c r="D33" s="189">
        <v>8799</v>
      </c>
      <c r="E33" s="218">
        <v>376625</v>
      </c>
      <c r="F33" s="189">
        <v>9877463</v>
      </c>
      <c r="G33" s="186">
        <v>9789609</v>
      </c>
      <c r="H33" s="189">
        <v>69654</v>
      </c>
      <c r="I33" s="218">
        <v>79.966666666666669</v>
      </c>
    </row>
    <row r="34" spans="2:9" s="198" customFormat="1" ht="3" customHeight="1" thickBot="1" x14ac:dyDescent="0.3">
      <c r="B34" s="580"/>
      <c r="C34" s="746"/>
      <c r="D34" s="746"/>
      <c r="E34" s="561"/>
      <c r="F34" s="746"/>
      <c r="G34" s="747"/>
      <c r="H34" s="746"/>
      <c r="I34" s="561"/>
    </row>
    <row r="35" spans="2:9" ht="16.5" customHeight="1" x14ac:dyDescent="0.25">
      <c r="B35" s="183" t="s">
        <v>128</v>
      </c>
      <c r="C35" s="31"/>
      <c r="D35" s="55"/>
      <c r="E35" s="55"/>
      <c r="F35" s="55"/>
      <c r="G35" s="55"/>
      <c r="H35" s="55"/>
      <c r="I35" s="31"/>
    </row>
    <row r="36" spans="2:9" x14ac:dyDescent="0.25">
      <c r="B36" s="101" t="s">
        <v>241</v>
      </c>
      <c r="C36" s="31"/>
      <c r="D36" s="55"/>
      <c r="E36" s="55"/>
      <c r="F36" s="55"/>
      <c r="G36" s="55"/>
      <c r="H36" s="55"/>
      <c r="I36" s="31"/>
    </row>
    <row r="37" spans="2:9" ht="13.8" x14ac:dyDescent="0.25">
      <c r="B37" s="101" t="s">
        <v>324</v>
      </c>
      <c r="C37" s="31"/>
      <c r="D37" s="55"/>
      <c r="E37" s="55"/>
      <c r="F37" s="55"/>
      <c r="G37" s="55"/>
      <c r="H37" s="55"/>
      <c r="I37" s="31"/>
    </row>
    <row r="38" spans="2:9" x14ac:dyDescent="0.25">
      <c r="B38" s="95" t="s">
        <v>385</v>
      </c>
      <c r="C38" s="31"/>
      <c r="D38" s="31"/>
      <c r="E38" s="31"/>
      <c r="F38" s="31"/>
      <c r="G38" s="31"/>
      <c r="H38" s="31"/>
      <c r="I38" s="31"/>
    </row>
    <row r="39" spans="2:9" x14ac:dyDescent="0.25">
      <c r="B39" s="183" t="s">
        <v>320</v>
      </c>
      <c r="C39" s="31"/>
      <c r="D39" s="31"/>
      <c r="E39" s="31"/>
      <c r="F39" s="31"/>
      <c r="G39" s="31"/>
      <c r="H39" s="31"/>
      <c r="I39" s="31"/>
    </row>
    <row r="40" spans="2:9" x14ac:dyDescent="0.25">
      <c r="B40" s="30"/>
      <c r="C40" s="61"/>
      <c r="D40" s="61"/>
      <c r="E40" s="61"/>
      <c r="F40" s="61"/>
      <c r="G40" s="61"/>
      <c r="H40" s="61"/>
      <c r="I40" s="61"/>
    </row>
    <row r="41" spans="2:9" ht="10.5" customHeight="1" x14ac:dyDescent="0.25">
      <c r="C41" s="31"/>
      <c r="D41" s="31"/>
      <c r="E41" s="31"/>
      <c r="F41" s="31"/>
      <c r="G41" s="31"/>
      <c r="H41" s="31"/>
      <c r="I41" s="31"/>
    </row>
    <row r="43" spans="2:9" x14ac:dyDescent="0.25">
      <c r="C43" s="10"/>
      <c r="D43" s="10"/>
      <c r="E43" s="10"/>
      <c r="F43" s="10"/>
      <c r="G43" s="10"/>
      <c r="H43" s="10"/>
      <c r="I43" s="10"/>
    </row>
    <row r="44" spans="2:9" x14ac:dyDescent="0.25">
      <c r="C44" s="10"/>
      <c r="D44" s="10"/>
      <c r="E44" s="10"/>
      <c r="F44" s="10"/>
      <c r="G44" s="10"/>
      <c r="H44" s="10"/>
      <c r="I44" s="10"/>
    </row>
  </sheetData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92D050"/>
  </sheetPr>
  <dimension ref="B1:D79"/>
  <sheetViews>
    <sheetView showGridLines="0" view="pageBreakPreview" zoomScaleNormal="100" zoomScaleSheetLayoutView="100" workbookViewId="0">
      <selection activeCell="A45" sqref="A45"/>
    </sheetView>
  </sheetViews>
  <sheetFormatPr baseColWidth="10" defaultColWidth="11.44140625" defaultRowHeight="13.2" x14ac:dyDescent="0.25"/>
  <cols>
    <col min="1" max="1" width="2.88671875" style="27" customWidth="1"/>
    <col min="2" max="2" width="5.6640625" style="27" customWidth="1"/>
    <col min="3" max="3" width="107.44140625" style="64" bestFit="1" customWidth="1"/>
    <col min="4" max="4" width="11.44140625" style="66"/>
    <col min="5" max="5" width="2.5546875" style="27" customWidth="1"/>
    <col min="6" max="16384" width="11.44140625" style="27"/>
  </cols>
  <sheetData>
    <row r="1" spans="2:4" ht="18" customHeight="1" x14ac:dyDescent="0.25">
      <c r="B1" s="979" t="s">
        <v>200</v>
      </c>
      <c r="C1" s="979"/>
      <c r="D1" s="979"/>
    </row>
    <row r="2" spans="2:4" x14ac:dyDescent="0.25">
      <c r="C2" s="67"/>
    </row>
    <row r="3" spans="2:4" ht="15.6" x14ac:dyDescent="0.25">
      <c r="B3" s="980" t="s">
        <v>201</v>
      </c>
      <c r="C3" s="980"/>
      <c r="D3" s="980"/>
    </row>
    <row r="4" spans="2:4" ht="7.5" customHeight="1" x14ac:dyDescent="0.25">
      <c r="D4" s="168"/>
    </row>
    <row r="5" spans="2:4" x14ac:dyDescent="0.25">
      <c r="C5" s="66"/>
      <c r="D5" s="170" t="s">
        <v>190</v>
      </c>
    </row>
    <row r="6" spans="2:4" ht="28.5" customHeight="1" x14ac:dyDescent="0.25">
      <c r="B6" s="65" t="s">
        <v>191</v>
      </c>
      <c r="D6" s="124"/>
    </row>
    <row r="7" spans="2:4" ht="24.9" customHeight="1" x14ac:dyDescent="0.25">
      <c r="C7" s="169" t="s">
        <v>445</v>
      </c>
      <c r="D7" s="66">
        <v>1</v>
      </c>
    </row>
    <row r="8" spans="2:4" ht="24.9" customHeight="1" x14ac:dyDescent="0.25">
      <c r="C8" s="169" t="s">
        <v>446</v>
      </c>
      <c r="D8" s="66">
        <v>1</v>
      </c>
    </row>
    <row r="9" spans="2:4" ht="24.9" customHeight="1" x14ac:dyDescent="0.25">
      <c r="C9" s="169" t="s">
        <v>457</v>
      </c>
      <c r="D9" s="66">
        <v>2</v>
      </c>
    </row>
    <row r="10" spans="2:4" ht="24.9" customHeight="1" x14ac:dyDescent="0.25">
      <c r="C10" s="169" t="s">
        <v>460</v>
      </c>
      <c r="D10" s="66">
        <v>3</v>
      </c>
    </row>
    <row r="11" spans="2:4" ht="24.9" customHeight="1" x14ac:dyDescent="0.25">
      <c r="C11" s="169" t="s">
        <v>462</v>
      </c>
      <c r="D11" s="66">
        <v>3</v>
      </c>
    </row>
    <row r="12" spans="2:4" ht="24.9" customHeight="1" x14ac:dyDescent="0.25">
      <c r="C12" s="169" t="s">
        <v>448</v>
      </c>
      <c r="D12" s="66">
        <v>4</v>
      </c>
    </row>
    <row r="13" spans="2:4" ht="24.9" customHeight="1" x14ac:dyDescent="0.25">
      <c r="C13" s="307" t="s">
        <v>463</v>
      </c>
      <c r="D13" s="66">
        <v>6</v>
      </c>
    </row>
    <row r="14" spans="2:4" ht="24.9" customHeight="1" x14ac:dyDescent="0.25">
      <c r="C14" s="307" t="s">
        <v>466</v>
      </c>
      <c r="D14" s="66">
        <v>8</v>
      </c>
    </row>
    <row r="15" spans="2:4" ht="39.9" customHeight="1" x14ac:dyDescent="0.25">
      <c r="B15" s="65" t="s">
        <v>192</v>
      </c>
      <c r="C15" s="296"/>
    </row>
    <row r="16" spans="2:4" ht="24.9" customHeight="1" x14ac:dyDescent="0.25">
      <c r="C16" s="966" t="s">
        <v>566</v>
      </c>
      <c r="D16" s="66">
        <v>8</v>
      </c>
    </row>
    <row r="17" spans="2:4" ht="24.9" customHeight="1" x14ac:dyDescent="0.25">
      <c r="C17" s="307" t="s">
        <v>451</v>
      </c>
      <c r="D17" s="66">
        <v>9</v>
      </c>
    </row>
    <row r="18" spans="2:4" ht="24.9" customHeight="1" x14ac:dyDescent="0.25">
      <c r="C18" s="307" t="s">
        <v>468</v>
      </c>
      <c r="D18" s="66">
        <v>10</v>
      </c>
    </row>
    <row r="19" spans="2:4" ht="39.9" customHeight="1" x14ac:dyDescent="0.25">
      <c r="B19" s="65" t="s">
        <v>193</v>
      </c>
      <c r="C19" s="296"/>
    </row>
    <row r="20" spans="2:4" ht="24.9" customHeight="1" x14ac:dyDescent="0.25">
      <c r="C20" s="169" t="s">
        <v>559</v>
      </c>
      <c r="D20" s="66">
        <v>10</v>
      </c>
    </row>
    <row r="21" spans="2:4" ht="24.9" customHeight="1" x14ac:dyDescent="0.25">
      <c r="C21" s="169" t="s">
        <v>560</v>
      </c>
      <c r="D21" s="66">
        <v>12</v>
      </c>
    </row>
    <row r="22" spans="2:4" ht="24.9" customHeight="1" x14ac:dyDescent="0.25">
      <c r="C22" s="169" t="s">
        <v>561</v>
      </c>
      <c r="D22" s="66">
        <v>14</v>
      </c>
    </row>
    <row r="23" spans="2:4" ht="24.9" customHeight="1" x14ac:dyDescent="0.25">
      <c r="C23" s="169" t="s">
        <v>562</v>
      </c>
      <c r="D23" s="66">
        <v>16</v>
      </c>
    </row>
    <row r="24" spans="2:4" ht="24.9" customHeight="1" x14ac:dyDescent="0.25">
      <c r="C24" s="169" t="s">
        <v>563</v>
      </c>
      <c r="D24" s="66">
        <v>18</v>
      </c>
    </row>
    <row r="25" spans="2:4" ht="24.9" customHeight="1" x14ac:dyDescent="0.25">
      <c r="C25" s="169" t="s">
        <v>558</v>
      </c>
      <c r="D25" s="66">
        <v>19</v>
      </c>
    </row>
    <row r="26" spans="2:4" ht="24.9" customHeight="1" x14ac:dyDescent="0.25">
      <c r="C26" s="307" t="s">
        <v>564</v>
      </c>
      <c r="D26" s="66">
        <v>19</v>
      </c>
    </row>
    <row r="27" spans="2:4" ht="24.9" customHeight="1" x14ac:dyDescent="0.25">
      <c r="C27" s="169" t="s">
        <v>508</v>
      </c>
      <c r="D27" s="66">
        <v>20</v>
      </c>
    </row>
    <row r="28" spans="2:4" ht="24.9" customHeight="1" x14ac:dyDescent="0.25">
      <c r="C28" s="307" t="s">
        <v>524</v>
      </c>
      <c r="D28" s="66">
        <v>21</v>
      </c>
    </row>
    <row r="29" spans="2:4" ht="24.9" customHeight="1" x14ac:dyDescent="0.25">
      <c r="C29" s="307" t="s">
        <v>523</v>
      </c>
      <c r="D29" s="66">
        <v>22</v>
      </c>
    </row>
    <row r="30" spans="2:4" ht="39.9" customHeight="1" x14ac:dyDescent="0.25">
      <c r="B30" s="65" t="s">
        <v>194</v>
      </c>
      <c r="C30" s="296"/>
    </row>
    <row r="31" spans="2:4" ht="24.9" customHeight="1" x14ac:dyDescent="0.25">
      <c r="C31" s="307" t="s">
        <v>512</v>
      </c>
      <c r="D31" s="66">
        <v>24</v>
      </c>
    </row>
    <row r="32" spans="2:4" ht="24.9" customHeight="1" x14ac:dyDescent="0.25">
      <c r="C32" s="307" t="s">
        <v>513</v>
      </c>
      <c r="D32" s="66">
        <v>25</v>
      </c>
    </row>
    <row r="33" spans="2:4" ht="24.9" customHeight="1" x14ac:dyDescent="0.25">
      <c r="C33" s="307" t="s">
        <v>514</v>
      </c>
      <c r="D33" s="66">
        <v>26</v>
      </c>
    </row>
    <row r="34" spans="2:4" ht="24.9" customHeight="1" x14ac:dyDescent="0.25">
      <c r="C34" s="307" t="s">
        <v>515</v>
      </c>
      <c r="D34" s="66">
        <v>27</v>
      </c>
    </row>
    <row r="35" spans="2:4" ht="24.9" customHeight="1" x14ac:dyDescent="0.25">
      <c r="C35" s="307" t="s">
        <v>516</v>
      </c>
      <c r="D35" s="66">
        <v>28</v>
      </c>
    </row>
    <row r="36" spans="2:4" ht="24.9" customHeight="1" x14ac:dyDescent="0.25">
      <c r="C36" s="307" t="s">
        <v>517</v>
      </c>
      <c r="D36" s="66">
        <v>29</v>
      </c>
    </row>
    <row r="37" spans="2:4" ht="24.9" customHeight="1" x14ac:dyDescent="0.25">
      <c r="C37" s="307" t="s">
        <v>518</v>
      </c>
      <c r="D37" s="66">
        <v>30</v>
      </c>
    </row>
    <row r="38" spans="2:4" ht="24.9" customHeight="1" x14ac:dyDescent="0.25">
      <c r="C38" s="307" t="s">
        <v>519</v>
      </c>
      <c r="D38" s="66">
        <v>31</v>
      </c>
    </row>
    <row r="39" spans="2:4" ht="24.9" customHeight="1" x14ac:dyDescent="0.25">
      <c r="C39" s="307" t="s">
        <v>520</v>
      </c>
      <c r="D39" s="66">
        <v>32</v>
      </c>
    </row>
    <row r="40" spans="2:4" ht="24.9" customHeight="1" x14ac:dyDescent="0.25">
      <c r="C40" s="307" t="s">
        <v>521</v>
      </c>
      <c r="D40" s="66">
        <v>33</v>
      </c>
    </row>
    <row r="41" spans="2:4" ht="22.5" customHeight="1" x14ac:dyDescent="0.25">
      <c r="B41" s="65" t="s">
        <v>195</v>
      </c>
      <c r="C41" s="296"/>
    </row>
    <row r="42" spans="2:4" ht="24.9" customHeight="1" x14ac:dyDescent="0.25">
      <c r="C42" s="307" t="s">
        <v>525</v>
      </c>
      <c r="D42" s="66">
        <v>34</v>
      </c>
    </row>
    <row r="43" spans="2:4" ht="24.9" customHeight="1" x14ac:dyDescent="0.25">
      <c r="C43" s="307" t="s">
        <v>526</v>
      </c>
      <c r="D43" s="66">
        <v>35</v>
      </c>
    </row>
    <row r="44" spans="2:4" ht="24.9" customHeight="1" x14ac:dyDescent="0.25">
      <c r="C44" s="307" t="s">
        <v>527</v>
      </c>
      <c r="D44" s="66">
        <v>36</v>
      </c>
    </row>
    <row r="45" spans="2:4" ht="24.9" customHeight="1" x14ac:dyDescent="0.25">
      <c r="C45" s="307" t="s">
        <v>528</v>
      </c>
      <c r="D45" s="66">
        <v>37</v>
      </c>
    </row>
    <row r="46" spans="2:4" ht="24.9" customHeight="1" x14ac:dyDescent="0.25">
      <c r="C46" s="169" t="s">
        <v>529</v>
      </c>
      <c r="D46" s="66">
        <v>38</v>
      </c>
    </row>
    <row r="47" spans="2:4" ht="24.9" customHeight="1" x14ac:dyDescent="0.25">
      <c r="C47" s="169" t="s">
        <v>530</v>
      </c>
      <c r="D47" s="66">
        <v>39</v>
      </c>
    </row>
    <row r="48" spans="2:4" ht="24.9" customHeight="1" x14ac:dyDescent="0.25">
      <c r="C48" s="169" t="s">
        <v>531</v>
      </c>
      <c r="D48" s="66">
        <v>40</v>
      </c>
    </row>
    <row r="49" spans="2:4" ht="24.9" customHeight="1" x14ac:dyDescent="0.25">
      <c r="C49" s="169" t="s">
        <v>532</v>
      </c>
      <c r="D49" s="66">
        <v>41</v>
      </c>
    </row>
    <row r="50" spans="2:4" ht="24.9" customHeight="1" x14ac:dyDescent="0.25">
      <c r="C50" s="169" t="s">
        <v>533</v>
      </c>
      <c r="D50" s="66">
        <v>42</v>
      </c>
    </row>
    <row r="51" spans="2:4" ht="24.9" customHeight="1" x14ac:dyDescent="0.25">
      <c r="C51" s="169" t="s">
        <v>537</v>
      </c>
      <c r="D51" s="66">
        <v>43</v>
      </c>
    </row>
    <row r="52" spans="2:4" ht="24.9" customHeight="1" x14ac:dyDescent="0.25">
      <c r="C52" s="169" t="s">
        <v>536</v>
      </c>
      <c r="D52" s="66">
        <v>44</v>
      </c>
    </row>
    <row r="53" spans="2:4" ht="24.9" customHeight="1" x14ac:dyDescent="0.25">
      <c r="C53" s="169" t="s">
        <v>535</v>
      </c>
      <c r="D53" s="66">
        <v>45</v>
      </c>
    </row>
    <row r="54" spans="2:4" ht="24.9" customHeight="1" x14ac:dyDescent="0.25">
      <c r="C54" s="169" t="s">
        <v>534</v>
      </c>
      <c r="D54" s="66">
        <v>46</v>
      </c>
    </row>
    <row r="55" spans="2:4" ht="24.9" customHeight="1" x14ac:dyDescent="0.25">
      <c r="C55" s="169" t="s">
        <v>538</v>
      </c>
      <c r="D55" s="66">
        <v>47</v>
      </c>
    </row>
    <row r="56" spans="2:4" ht="24.9" customHeight="1" x14ac:dyDescent="0.25">
      <c r="C56" s="169" t="s">
        <v>539</v>
      </c>
      <c r="D56" s="66">
        <v>48</v>
      </c>
    </row>
    <row r="57" spans="2:4" ht="24.9" customHeight="1" x14ac:dyDescent="0.25">
      <c r="C57" s="169" t="s">
        <v>540</v>
      </c>
      <c r="D57" s="66">
        <v>49</v>
      </c>
    </row>
    <row r="58" spans="2:4" ht="24.9" customHeight="1" x14ac:dyDescent="0.25">
      <c r="C58" s="169" t="s">
        <v>541</v>
      </c>
      <c r="D58" s="66">
        <v>50</v>
      </c>
    </row>
    <row r="59" spans="2:4" ht="24.9" customHeight="1" x14ac:dyDescent="0.25">
      <c r="C59" s="169" t="s">
        <v>542</v>
      </c>
      <c r="D59" s="66">
        <v>51</v>
      </c>
    </row>
    <row r="60" spans="2:4" ht="24.9" customHeight="1" x14ac:dyDescent="0.25">
      <c r="C60" s="169" t="s">
        <v>543</v>
      </c>
      <c r="D60" s="66">
        <v>52</v>
      </c>
    </row>
    <row r="61" spans="2:4" ht="24.9" customHeight="1" x14ac:dyDescent="0.25">
      <c r="C61" s="169" t="s">
        <v>544</v>
      </c>
      <c r="D61" s="66">
        <v>53</v>
      </c>
    </row>
    <row r="62" spans="2:4" ht="24.9" customHeight="1" x14ac:dyDescent="0.25">
      <c r="B62" s="222"/>
      <c r="C62" s="307" t="s">
        <v>441</v>
      </c>
      <c r="D62" s="66">
        <v>54</v>
      </c>
    </row>
    <row r="63" spans="2:4" ht="24.9" customHeight="1" x14ac:dyDescent="0.25">
      <c r="B63" s="222"/>
      <c r="C63" s="307" t="s">
        <v>442</v>
      </c>
      <c r="D63" s="66">
        <v>54</v>
      </c>
    </row>
    <row r="64" spans="2:4" ht="24.9" customHeight="1" x14ac:dyDescent="0.25">
      <c r="B64" s="222"/>
      <c r="C64" s="307" t="s">
        <v>443</v>
      </c>
      <c r="D64" s="66">
        <v>55</v>
      </c>
    </row>
    <row r="65" spans="2:4" ht="24.9" customHeight="1" x14ac:dyDescent="0.25">
      <c r="B65" s="222"/>
      <c r="C65" s="307" t="s">
        <v>545</v>
      </c>
      <c r="D65" s="66">
        <v>55</v>
      </c>
    </row>
    <row r="66" spans="2:4" ht="24.9" customHeight="1" x14ac:dyDescent="0.25">
      <c r="B66" s="222"/>
      <c r="C66" s="307" t="s">
        <v>546</v>
      </c>
      <c r="D66" s="66">
        <v>56</v>
      </c>
    </row>
    <row r="67" spans="2:4" ht="24.9" customHeight="1" x14ac:dyDescent="0.25">
      <c r="C67" s="307" t="s">
        <v>547</v>
      </c>
      <c r="D67" s="66">
        <v>56</v>
      </c>
    </row>
    <row r="68" spans="2:4" ht="24.9" customHeight="1" x14ac:dyDescent="0.25">
      <c r="C68" s="307" t="s">
        <v>482</v>
      </c>
      <c r="D68" s="66">
        <v>57</v>
      </c>
    </row>
    <row r="69" spans="2:4" ht="24.9" customHeight="1" x14ac:dyDescent="0.25">
      <c r="C69" s="307" t="s">
        <v>548</v>
      </c>
      <c r="D69" s="66">
        <v>57</v>
      </c>
    </row>
    <row r="70" spans="2:4" ht="22.5" customHeight="1" x14ac:dyDescent="0.25">
      <c r="B70" s="65" t="s">
        <v>196</v>
      </c>
      <c r="C70" s="296"/>
    </row>
    <row r="71" spans="2:4" ht="24.9" customHeight="1" x14ac:dyDescent="0.25">
      <c r="C71" s="307" t="s">
        <v>549</v>
      </c>
      <c r="D71" s="66">
        <v>58</v>
      </c>
    </row>
    <row r="72" spans="2:4" ht="24.9" customHeight="1" x14ac:dyDescent="0.25">
      <c r="C72" s="307" t="s">
        <v>550</v>
      </c>
      <c r="D72" s="66">
        <v>58</v>
      </c>
    </row>
    <row r="73" spans="2:4" ht="24.9" customHeight="1" x14ac:dyDescent="0.25">
      <c r="C73" s="307" t="s">
        <v>551</v>
      </c>
      <c r="D73" s="66">
        <v>59</v>
      </c>
    </row>
    <row r="74" spans="2:4" ht="24.9" customHeight="1" x14ac:dyDescent="0.25">
      <c r="C74" s="307" t="s">
        <v>552</v>
      </c>
      <c r="D74" s="66">
        <v>59</v>
      </c>
    </row>
    <row r="75" spans="2:4" ht="24.9" customHeight="1" x14ac:dyDescent="0.25">
      <c r="C75" s="307" t="s">
        <v>553</v>
      </c>
      <c r="D75" s="66">
        <v>60</v>
      </c>
    </row>
    <row r="76" spans="2:4" ht="24.9" customHeight="1" x14ac:dyDescent="0.25">
      <c r="C76" s="307" t="s">
        <v>554</v>
      </c>
      <c r="D76" s="66">
        <v>60</v>
      </c>
    </row>
    <row r="77" spans="2:4" ht="24.9" customHeight="1" x14ac:dyDescent="0.25">
      <c r="C77" s="307" t="s">
        <v>555</v>
      </c>
      <c r="D77" s="66">
        <v>61</v>
      </c>
    </row>
    <row r="78" spans="2:4" ht="24.9" customHeight="1" x14ac:dyDescent="0.25">
      <c r="C78" s="307" t="s">
        <v>556</v>
      </c>
      <c r="D78" s="66">
        <v>61</v>
      </c>
    </row>
    <row r="79" spans="2:4" ht="39.9" customHeight="1" x14ac:dyDescent="0.25">
      <c r="B79" s="981" t="s">
        <v>189</v>
      </c>
      <c r="C79" s="981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79:C79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A1" display="Producción mensual de leche de bovino por entidad federativa 2013"/>
    <hyperlink ref="C14" location="'8'!A1" display="Gráfica 3: Principales estados productores de leche de bovino 2008-2013"/>
    <hyperlink ref="C17" location="'9'!A1" display="Precio promedio anual de leche de bovino al consumidor 2007-2012"/>
    <hyperlink ref="C18" location="'10'!A1" display="Precio promedio mensual de leche de bovino al consumidor 2013"/>
    <hyperlink ref="C20" location="'10,11'!A1" display="Elaboración y envasado de leche de líquida, derivados y otros productos 2007-2012 (volumen de producción)"/>
    <hyperlink ref="C22" location="'14,15'!A1" display="Elaboración de derivados y fermentos lácteos, 207-2012 (producción en toneladas)"/>
    <hyperlink ref="C24" location="'18'!A1" display="Elaboración  de leche en polvo, condensada y evaporada 2007-2012 (volumen y valor de producción)                                        "/>
    <hyperlink ref="C25" location="'19'!A1" display="Gráfica 4: Tendencia en la producción mensual de leche entera en polvo de bovino 2007-2012"/>
    <hyperlink ref="C26" location="'19'!A48" display="Indicadores seleccionados de la producción de leche condensada, evaporada y en polvo 2007-2012"/>
    <hyperlink ref="C27" location="'20'!A1" display="Indicadores seleccionados de la producción de derivados y fermentos lácteos 2007-2012"/>
    <hyperlink ref="C28" location="'21'!A1" display="Indicadores seleccionados en la elaboración y envasado de leche de bovino 2007-2012"/>
    <hyperlink ref="C29" location="'22'!A1" display="Indicadores seleccionados en la industria de leche de bovino y derivados 2007-2012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6" location="'56'!A1" display="Hato de vacas lecheras en Estados Unidos de América 2006-2012"/>
    <hyperlink ref="C67" location="'56'!A54" display="Rendimiento estimado mensual de leche de bovino en Estados Unidos de América 2007-2012"/>
    <hyperlink ref="C68" location="'57'!A1" display="Producción estimada mensual de leche de bovino en Estados Unidos de América 2007-2012"/>
    <hyperlink ref="C69" location="'57'!A60" display="Gráfica 6: Producción estimada mensual de leche de bovino en Estados Unidos de América 2006-2012"/>
    <hyperlink ref="C71" location="'58'!A1" display="Precio promedio mensual de productos lácteos en Estados Unidos de Amética 2007-2012"/>
    <hyperlink ref="C72" location="'58'!A60" display="Gráfica 7: Tendencia del precio promedio mensual de productos lácteos en Estados Unidos de Amética 2007-2012"/>
    <hyperlink ref="C73" location="'59'!A1" display="Precio FOB en mercados de Europa de leche entera en polvo 2007-2012"/>
    <hyperlink ref="C74" location="'59'!A60" display="Gráfica 8: Tendencia de los precios FOB en mercados de Europa de leche entera en polvo 2007-2012"/>
    <hyperlink ref="C75" location="'60'!A1" display="Precio FOB en mercados de Europa de leche descremada en polvo 2007-2012"/>
    <hyperlink ref="C76" location="'60'!A60" display="Gráfica 9: Tendencia de los precios FOB en mercados de Europa de leche descremada en polvo 2007-2012"/>
    <hyperlink ref="C77" location="'61'!A1" display="Precios FOB de exportación en mercados de Oceanía de leche entera en polvo 2007-2012"/>
    <hyperlink ref="C78" location="'61'!A43" display="Precios FOB de exportación en mercados de Oceanía de leche descremada en polvo 2007-2012"/>
    <hyperlink ref="B79" location="Fuentes!A1" display="Fuentes de información"/>
    <hyperlink ref="C21" location="'12,13'!A1" display="Elaboración y envasado de leche de líquida, derivados y otros productos 2007-2012 (valor de la producción en miles de pesos)"/>
    <hyperlink ref="C23" location="'16,17'!A1" display="Elaboración de derivados y fermentos lácteos, 207-2012 (valor en miles de pesos)"/>
    <hyperlink ref="C16" location="'8'!A65" display="Precio medio rural de leche de bovino por entidad federativa 2002 - 2012"/>
    <hyperlink ref="C62" location="'54'!A1" display="Principales importadores de leche descremada en polvo"/>
    <hyperlink ref="C63" location="'54'!A42" display="Principales importadores de leche entera en polvo"/>
    <hyperlink ref="C64" location="'55'!A1" display="Principales países importadores de leche en polvo"/>
    <hyperlink ref="C65" location="'55'!A60" display="Gráfica 5: Principales países importadores de leche en polvo, promedio 2006-2011"/>
  </hyperlinks>
  <pageMargins left="0.39370078740157483" right="0.39370078740157483" top="0.39370078740157483" bottom="0.39370078740157483" header="0" footer="0.39370078740157483"/>
  <pageSetup scale="75" fitToHeight="2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FF00"/>
  </sheetPr>
  <dimension ref="B2:H60"/>
  <sheetViews>
    <sheetView showGridLines="0" view="pageBreakPreview" zoomScale="110" zoomScaleNormal="13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2" sqref="H2"/>
    </sheetView>
  </sheetViews>
  <sheetFormatPr baseColWidth="10" defaultRowHeight="13.2" x14ac:dyDescent="0.25"/>
  <cols>
    <col min="1" max="1" width="8.5546875" customWidth="1"/>
    <col min="2" max="2" width="20.6640625" customWidth="1"/>
    <col min="3" max="3" width="20" customWidth="1"/>
    <col min="4" max="4" width="19.33203125" customWidth="1"/>
    <col min="5" max="5" width="19.88671875" customWidth="1"/>
    <col min="6" max="6" width="18.33203125" customWidth="1"/>
    <col min="7" max="7" width="21.88671875" customWidth="1"/>
  </cols>
  <sheetData>
    <row r="2" spans="2:8" ht="15.6" x14ac:dyDescent="0.3">
      <c r="B2" s="191" t="s">
        <v>491</v>
      </c>
      <c r="H2" s="106" t="s">
        <v>212</v>
      </c>
    </row>
    <row r="3" spans="2:8" ht="15.6" x14ac:dyDescent="0.3">
      <c r="B3" s="191" t="s">
        <v>303</v>
      </c>
    </row>
    <row r="5" spans="2:8" s="27" customFormat="1" ht="24.9" customHeight="1" thickBot="1" x14ac:dyDescent="0.3">
      <c r="B5" s="1060" t="s">
        <v>133</v>
      </c>
      <c r="C5" s="755" t="s">
        <v>145</v>
      </c>
      <c r="D5" s="755" t="s">
        <v>147</v>
      </c>
      <c r="E5" s="755" t="s">
        <v>148</v>
      </c>
      <c r="F5" s="756" t="s">
        <v>149</v>
      </c>
    </row>
    <row r="6" spans="2:8" s="27" customFormat="1" ht="24.9" customHeight="1" x14ac:dyDescent="0.25">
      <c r="B6" s="1063"/>
      <c r="C6" s="544" t="s">
        <v>146</v>
      </c>
      <c r="D6" s="544" t="s">
        <v>127</v>
      </c>
      <c r="E6" s="544" t="s">
        <v>127</v>
      </c>
      <c r="F6" s="545" t="s">
        <v>127</v>
      </c>
    </row>
    <row r="7" spans="2:8" s="27" customFormat="1" ht="3.75" customHeight="1" thickBot="1" x14ac:dyDescent="0.3">
      <c r="B7" s="750"/>
      <c r="C7" s="751"/>
      <c r="D7" s="751"/>
      <c r="E7" s="751"/>
      <c r="F7" s="751"/>
    </row>
    <row r="8" spans="2:8" s="27" customFormat="1" ht="15" customHeight="1" x14ac:dyDescent="0.25">
      <c r="B8" s="450">
        <v>2006</v>
      </c>
      <c r="C8" s="451">
        <v>65.097999999999999</v>
      </c>
      <c r="D8" s="451">
        <v>3575.7750000000001</v>
      </c>
      <c r="E8" s="451">
        <v>128.29300000000001</v>
      </c>
      <c r="F8" s="451">
        <v>476.58800000000002</v>
      </c>
    </row>
    <row r="9" spans="2:8" s="27" customFormat="1" ht="15" customHeight="1" x14ac:dyDescent="0.25">
      <c r="B9" s="200">
        <v>2007</v>
      </c>
      <c r="C9" s="201">
        <v>32.918999999999997</v>
      </c>
      <c r="D9" s="201">
        <v>4004.9630000000002</v>
      </c>
      <c r="E9" s="201">
        <v>208.482</v>
      </c>
      <c r="F9" s="201">
        <v>686.58600000000001</v>
      </c>
    </row>
    <row r="10" spans="2:8" s="27" customFormat="1" ht="15" customHeight="1" x14ac:dyDescent="0.25">
      <c r="B10" s="450">
        <v>2008</v>
      </c>
      <c r="C10" s="451">
        <v>384.22</v>
      </c>
      <c r="D10" s="451">
        <v>6537.93</v>
      </c>
      <c r="E10" s="451">
        <v>372.3</v>
      </c>
      <c r="F10" s="451">
        <v>12034.799000000001</v>
      </c>
    </row>
    <row r="11" spans="2:8" s="27" customFormat="1" ht="15" customHeight="1" x14ac:dyDescent="0.25">
      <c r="B11" s="200">
        <v>2009</v>
      </c>
      <c r="C11" s="201">
        <v>2410.9749999999999</v>
      </c>
      <c r="D11" s="201">
        <v>4650.0889999999999</v>
      </c>
      <c r="E11" s="201">
        <v>646.36199999999997</v>
      </c>
      <c r="F11" s="201">
        <v>8285.9390000000003</v>
      </c>
    </row>
    <row r="12" spans="2:8" s="27" customFormat="1" ht="15" customHeight="1" x14ac:dyDescent="0.25">
      <c r="B12" s="450">
        <v>2010</v>
      </c>
      <c r="C12" s="451">
        <v>5714.4723500000009</v>
      </c>
      <c r="D12" s="451">
        <v>6174.3323299999993</v>
      </c>
      <c r="E12" s="451">
        <v>1222.5418900000002</v>
      </c>
      <c r="F12" s="451">
        <v>25841.918920000004</v>
      </c>
    </row>
    <row r="13" spans="2:8" s="27" customFormat="1" ht="15" customHeight="1" x14ac:dyDescent="0.25">
      <c r="B13" s="215">
        <v>2011</v>
      </c>
      <c r="C13" s="204">
        <f>SUM(C14:C25)</f>
        <v>7278.7667600000004</v>
      </c>
      <c r="D13" s="204">
        <f>SUM(D14:D25)</f>
        <v>5532.4564900000005</v>
      </c>
      <c r="E13" s="204">
        <f>SUM(E14:E25)</f>
        <v>1720.5668599999999</v>
      </c>
      <c r="F13" s="204">
        <f>SUM(F14:F25)</f>
        <v>692.69265999999993</v>
      </c>
      <c r="G13" s="202"/>
    </row>
    <row r="14" spans="2:8" s="27" customFormat="1" ht="15" customHeight="1" x14ac:dyDescent="0.25">
      <c r="B14" s="452" t="s">
        <v>0</v>
      </c>
      <c r="C14" s="451">
        <v>621.55475999999999</v>
      </c>
      <c r="D14" s="451">
        <v>528.24412000000007</v>
      </c>
      <c r="E14" s="451">
        <v>174.85903000000002</v>
      </c>
      <c r="F14" s="451">
        <v>40</v>
      </c>
      <c r="G14" s="202"/>
    </row>
    <row r="15" spans="2:8" s="27" customFormat="1" ht="15" customHeight="1" x14ac:dyDescent="0.25">
      <c r="B15" s="203" t="s">
        <v>1</v>
      </c>
      <c r="C15" s="204">
        <v>204.4255</v>
      </c>
      <c r="D15" s="204">
        <v>607.68405000000007</v>
      </c>
      <c r="E15" s="204">
        <v>209.22355000000002</v>
      </c>
      <c r="F15" s="204">
        <v>49.545929999999998</v>
      </c>
      <c r="G15" s="202"/>
    </row>
    <row r="16" spans="2:8" s="27" customFormat="1" ht="15" customHeight="1" x14ac:dyDescent="0.25">
      <c r="B16" s="452" t="s">
        <v>2</v>
      </c>
      <c r="C16" s="451">
        <v>1001.651</v>
      </c>
      <c r="D16" s="451">
        <v>408.52832000000001</v>
      </c>
      <c r="E16" s="451">
        <v>30.484279999999998</v>
      </c>
      <c r="F16" s="451">
        <v>60.146729999999998</v>
      </c>
      <c r="G16" s="202"/>
    </row>
    <row r="17" spans="2:7" s="27" customFormat="1" ht="15" customHeight="1" x14ac:dyDescent="0.25">
      <c r="B17" s="203" t="s">
        <v>3</v>
      </c>
      <c r="C17" s="204">
        <v>482</v>
      </c>
      <c r="D17" s="204">
        <v>547</v>
      </c>
      <c r="E17" s="204">
        <v>121</v>
      </c>
      <c r="F17" s="204">
        <v>31</v>
      </c>
      <c r="G17" s="202"/>
    </row>
    <row r="18" spans="2:7" s="27" customFormat="1" ht="15" customHeight="1" x14ac:dyDescent="0.25">
      <c r="B18" s="452" t="s">
        <v>4</v>
      </c>
      <c r="C18" s="451">
        <v>387</v>
      </c>
      <c r="D18" s="451">
        <v>711</v>
      </c>
      <c r="E18" s="451">
        <v>97</v>
      </c>
      <c r="F18" s="451">
        <v>70</v>
      </c>
      <c r="G18" s="202"/>
    </row>
    <row r="19" spans="2:7" s="27" customFormat="1" ht="15" customHeight="1" x14ac:dyDescent="0.25">
      <c r="B19" s="203" t="s">
        <v>5</v>
      </c>
      <c r="C19" s="204">
        <v>1093</v>
      </c>
      <c r="D19" s="204">
        <v>747</v>
      </c>
      <c r="E19" s="204">
        <v>158</v>
      </c>
      <c r="F19" s="204">
        <v>65</v>
      </c>
      <c r="G19" s="202"/>
    </row>
    <row r="20" spans="2:7" s="27" customFormat="1" ht="15" customHeight="1" x14ac:dyDescent="0.25">
      <c r="B20" s="452" t="s">
        <v>62</v>
      </c>
      <c r="C20" s="451">
        <v>916</v>
      </c>
      <c r="D20" s="451">
        <v>352</v>
      </c>
      <c r="E20" s="451">
        <v>165</v>
      </c>
      <c r="F20" s="451">
        <v>89</v>
      </c>
      <c r="G20" s="202"/>
    </row>
    <row r="21" spans="2:7" s="27" customFormat="1" ht="15" customHeight="1" x14ac:dyDescent="0.25">
      <c r="B21" s="203" t="s">
        <v>63</v>
      </c>
      <c r="C21" s="204">
        <v>835.13549999999998</v>
      </c>
      <c r="D21" s="204">
        <v>537</v>
      </c>
      <c r="E21" s="204">
        <v>186</v>
      </c>
      <c r="F21" s="204">
        <v>75</v>
      </c>
      <c r="G21" s="202"/>
    </row>
    <row r="22" spans="2:7" s="27" customFormat="1" ht="15" customHeight="1" x14ac:dyDescent="0.25">
      <c r="B22" s="452" t="s">
        <v>64</v>
      </c>
      <c r="C22" s="453">
        <v>221</v>
      </c>
      <c r="D22" s="453">
        <v>260</v>
      </c>
      <c r="E22" s="453">
        <v>134</v>
      </c>
      <c r="F22" s="453">
        <v>54</v>
      </c>
    </row>
    <row r="23" spans="2:7" s="27" customFormat="1" ht="15" customHeight="1" x14ac:dyDescent="0.25">
      <c r="B23" s="203" t="s">
        <v>65</v>
      </c>
      <c r="C23" s="206">
        <v>527</v>
      </c>
      <c r="D23" s="206">
        <v>205</v>
      </c>
      <c r="E23" s="206">
        <v>153</v>
      </c>
      <c r="F23" s="206">
        <v>33</v>
      </c>
    </row>
    <row r="24" spans="2:7" s="27" customFormat="1" ht="15" customHeight="1" x14ac:dyDescent="0.25">
      <c r="B24" s="452" t="s">
        <v>66</v>
      </c>
      <c r="C24" s="453">
        <v>390</v>
      </c>
      <c r="D24" s="453">
        <v>231</v>
      </c>
      <c r="E24" s="453">
        <v>201</v>
      </c>
      <c r="F24" s="453">
        <v>79</v>
      </c>
    </row>
    <row r="25" spans="2:7" s="27" customFormat="1" ht="15" customHeight="1" x14ac:dyDescent="0.25">
      <c r="B25" s="203" t="s">
        <v>67</v>
      </c>
      <c r="C25" s="206">
        <v>600</v>
      </c>
      <c r="D25" s="206">
        <v>398</v>
      </c>
      <c r="E25" s="206">
        <v>91</v>
      </c>
      <c r="F25" s="206">
        <v>47</v>
      </c>
    </row>
    <row r="26" spans="2:7" s="27" customFormat="1" ht="15" customHeight="1" x14ac:dyDescent="0.25">
      <c r="B26" s="450" t="s">
        <v>386</v>
      </c>
      <c r="C26" s="453">
        <f>SUM(C27:C49)</f>
        <v>19647.907149999999</v>
      </c>
      <c r="D26" s="453">
        <f>SUM(D27:D49)</f>
        <v>10308.190165</v>
      </c>
      <c r="E26" s="453">
        <f>SUM(E27:E49)</f>
        <v>5342.5703080000003</v>
      </c>
      <c r="F26" s="453">
        <f>SUM(F27:F49)</f>
        <v>30246.402799</v>
      </c>
    </row>
    <row r="27" spans="2:7" s="27" customFormat="1" ht="15" customHeight="1" x14ac:dyDescent="0.25">
      <c r="B27" s="305" t="s">
        <v>0</v>
      </c>
      <c r="C27" s="206">
        <v>1368.4585000000002</v>
      </c>
      <c r="D27" s="206">
        <v>225</v>
      </c>
      <c r="E27" s="206">
        <v>202</v>
      </c>
      <c r="F27" s="206">
        <v>26</v>
      </c>
    </row>
    <row r="28" spans="2:7" s="27" customFormat="1" ht="15" customHeight="1" x14ac:dyDescent="0.25">
      <c r="B28" s="452" t="s">
        <v>1</v>
      </c>
      <c r="C28" s="453">
        <v>980.26</v>
      </c>
      <c r="D28" s="453">
        <v>169</v>
      </c>
      <c r="E28" s="453">
        <v>187</v>
      </c>
      <c r="F28" s="453">
        <v>745</v>
      </c>
    </row>
    <row r="29" spans="2:7" s="27" customFormat="1" ht="15" customHeight="1" x14ac:dyDescent="0.25">
      <c r="B29" s="305" t="s">
        <v>2</v>
      </c>
      <c r="C29" s="206">
        <v>1063.864</v>
      </c>
      <c r="D29" s="206">
        <v>762</v>
      </c>
      <c r="E29" s="206">
        <v>117</v>
      </c>
      <c r="F29" s="206">
        <v>1272</v>
      </c>
    </row>
    <row r="30" spans="2:7" s="27" customFormat="1" ht="15" customHeight="1" x14ac:dyDescent="0.25">
      <c r="B30" s="452" t="s">
        <v>3</v>
      </c>
      <c r="C30" s="453">
        <v>793.06700000000001</v>
      </c>
      <c r="D30" s="453">
        <v>591</v>
      </c>
      <c r="E30" s="453">
        <v>151</v>
      </c>
      <c r="F30" s="453">
        <v>1138</v>
      </c>
    </row>
    <row r="31" spans="2:7" s="27" customFormat="1" ht="15" customHeight="1" x14ac:dyDescent="0.25">
      <c r="B31" s="305" t="s">
        <v>4</v>
      </c>
      <c r="C31" s="314">
        <v>604.65899999999999</v>
      </c>
      <c r="D31" s="314">
        <v>421.911766</v>
      </c>
      <c r="E31" s="314">
        <v>232.61015799999998</v>
      </c>
      <c r="F31" s="314">
        <v>394.32954799999999</v>
      </c>
    </row>
    <row r="32" spans="2:7" s="27" customFormat="1" ht="15" customHeight="1" x14ac:dyDescent="0.25">
      <c r="B32" s="452" t="s">
        <v>5</v>
      </c>
      <c r="C32" s="453">
        <v>1398.6393999999998</v>
      </c>
      <c r="D32" s="453">
        <v>259.057007</v>
      </c>
      <c r="E32" s="453">
        <v>199.03413999999998</v>
      </c>
      <c r="F32" s="453">
        <v>800.23535700000002</v>
      </c>
    </row>
    <row r="33" spans="2:6" s="27" customFormat="1" ht="15" customHeight="1" x14ac:dyDescent="0.25">
      <c r="B33" s="305" t="s">
        <v>62</v>
      </c>
      <c r="C33" s="314">
        <v>1254.048</v>
      </c>
      <c r="D33" s="314">
        <v>181.853666</v>
      </c>
      <c r="E33" s="314">
        <v>174.1695</v>
      </c>
      <c r="F33" s="314">
        <v>656.89260000000013</v>
      </c>
    </row>
    <row r="34" spans="2:6" s="27" customFormat="1" ht="15" customHeight="1" x14ac:dyDescent="0.25">
      <c r="B34" s="452" t="s">
        <v>63</v>
      </c>
      <c r="C34" s="453">
        <v>570.91125</v>
      </c>
      <c r="D34" s="453">
        <v>220.367726</v>
      </c>
      <c r="E34" s="453">
        <v>299.75650999999999</v>
      </c>
      <c r="F34" s="453">
        <v>831.94529399999999</v>
      </c>
    </row>
    <row r="35" spans="2:6" s="27" customFormat="1" ht="15" customHeight="1" x14ac:dyDescent="0.25">
      <c r="B35" s="305" t="s">
        <v>64</v>
      </c>
      <c r="C35" s="314">
        <v>373</v>
      </c>
      <c r="D35" s="314">
        <v>136</v>
      </c>
      <c r="E35" s="314">
        <v>162</v>
      </c>
      <c r="F35" s="314">
        <v>1224</v>
      </c>
    </row>
    <row r="36" spans="2:6" s="27" customFormat="1" ht="15" customHeight="1" x14ac:dyDescent="0.25">
      <c r="B36" s="452" t="s">
        <v>65</v>
      </c>
      <c r="C36" s="453">
        <v>686</v>
      </c>
      <c r="D36" s="453">
        <v>206</v>
      </c>
      <c r="E36" s="453">
        <v>138</v>
      </c>
      <c r="F36" s="453">
        <v>1130</v>
      </c>
    </row>
    <row r="37" spans="2:6" s="27" customFormat="1" ht="15" customHeight="1" x14ac:dyDescent="0.25">
      <c r="B37" s="305" t="s">
        <v>66</v>
      </c>
      <c r="C37" s="314">
        <v>601</v>
      </c>
      <c r="D37" s="314">
        <v>118</v>
      </c>
      <c r="E37" s="314">
        <v>167</v>
      </c>
      <c r="F37" s="314">
        <v>848</v>
      </c>
    </row>
    <row r="38" spans="2:6" s="27" customFormat="1" ht="15" customHeight="1" x14ac:dyDescent="0.25">
      <c r="B38" s="452" t="s">
        <v>67</v>
      </c>
      <c r="C38" s="453">
        <v>554</v>
      </c>
      <c r="D38" s="453">
        <v>208</v>
      </c>
      <c r="E38" s="453">
        <v>183</v>
      </c>
      <c r="F38" s="453">
        <v>304</v>
      </c>
    </row>
    <row r="39" spans="2:6" s="27" customFormat="1" ht="15" customHeight="1" x14ac:dyDescent="0.25">
      <c r="B39" s="215" t="s">
        <v>490</v>
      </c>
      <c r="C39" s="314">
        <f>SUM(C40:C48)</f>
        <v>4700</v>
      </c>
      <c r="D39" s="314">
        <f t="shared" ref="D39:F39" si="0">SUM(D40:D48)</f>
        <v>3405</v>
      </c>
      <c r="E39" s="314">
        <f t="shared" si="0"/>
        <v>1565</v>
      </c>
      <c r="F39" s="314">
        <f t="shared" si="0"/>
        <v>10438</v>
      </c>
    </row>
    <row r="40" spans="2:6" s="27" customFormat="1" ht="15" customHeight="1" x14ac:dyDescent="0.25">
      <c r="B40" s="893" t="s">
        <v>0</v>
      </c>
      <c r="C40" s="453">
        <v>553</v>
      </c>
      <c r="D40" s="453">
        <v>206</v>
      </c>
      <c r="E40" s="453">
        <v>171</v>
      </c>
      <c r="F40" s="453">
        <v>375</v>
      </c>
    </row>
    <row r="41" spans="2:6" s="27" customFormat="1" ht="15" customHeight="1" x14ac:dyDescent="0.25">
      <c r="B41" s="203" t="s">
        <v>1</v>
      </c>
      <c r="C41" s="314">
        <v>309</v>
      </c>
      <c r="D41" s="314">
        <v>269</v>
      </c>
      <c r="E41" s="314">
        <v>112</v>
      </c>
      <c r="F41" s="314">
        <v>346</v>
      </c>
    </row>
    <row r="42" spans="2:6" s="27" customFormat="1" ht="15" customHeight="1" x14ac:dyDescent="0.25">
      <c r="B42" s="893" t="s">
        <v>2</v>
      </c>
      <c r="C42" s="453">
        <v>488</v>
      </c>
      <c r="D42" s="453">
        <v>615</v>
      </c>
      <c r="E42" s="453">
        <v>172</v>
      </c>
      <c r="F42" s="453">
        <v>911</v>
      </c>
    </row>
    <row r="43" spans="2:6" s="27" customFormat="1" ht="15" customHeight="1" x14ac:dyDescent="0.25">
      <c r="B43" s="203" t="s">
        <v>3</v>
      </c>
      <c r="C43" s="314">
        <v>616</v>
      </c>
      <c r="D43" s="314">
        <v>420</v>
      </c>
      <c r="E43" s="314">
        <v>133</v>
      </c>
      <c r="F43" s="314">
        <v>971</v>
      </c>
    </row>
    <row r="44" spans="2:6" s="27" customFormat="1" ht="15" customHeight="1" x14ac:dyDescent="0.25">
      <c r="B44" s="893" t="s">
        <v>4</v>
      </c>
      <c r="C44" s="453">
        <v>462</v>
      </c>
      <c r="D44" s="453">
        <v>415</v>
      </c>
      <c r="E44" s="453">
        <v>148</v>
      </c>
      <c r="F44" s="453">
        <v>881</v>
      </c>
    </row>
    <row r="45" spans="2:6" s="27" customFormat="1" ht="15" customHeight="1" x14ac:dyDescent="0.25">
      <c r="B45" s="203" t="s">
        <v>5</v>
      </c>
      <c r="C45" s="314">
        <v>475</v>
      </c>
      <c r="D45" s="314">
        <v>509</v>
      </c>
      <c r="E45" s="314">
        <v>218</v>
      </c>
      <c r="F45" s="314">
        <v>1459</v>
      </c>
    </row>
    <row r="46" spans="2:6" s="27" customFormat="1" ht="15" customHeight="1" x14ac:dyDescent="0.25">
      <c r="B46" s="893" t="s">
        <v>62</v>
      </c>
      <c r="C46" s="453">
        <v>571</v>
      </c>
      <c r="D46" s="453">
        <v>341</v>
      </c>
      <c r="E46" s="453">
        <v>160</v>
      </c>
      <c r="F46" s="453">
        <v>1257</v>
      </c>
    </row>
    <row r="47" spans="2:6" s="27" customFormat="1" ht="15" customHeight="1" x14ac:dyDescent="0.25">
      <c r="B47" s="203" t="s">
        <v>63</v>
      </c>
      <c r="C47" s="314">
        <v>546</v>
      </c>
      <c r="D47" s="314">
        <v>317</v>
      </c>
      <c r="E47" s="314">
        <v>253</v>
      </c>
      <c r="F47" s="314">
        <v>1997</v>
      </c>
    </row>
    <row r="48" spans="2:6" s="27" customFormat="1" ht="15" customHeight="1" x14ac:dyDescent="0.25">
      <c r="B48" s="893" t="s">
        <v>64</v>
      </c>
      <c r="C48" s="967">
        <v>680</v>
      </c>
      <c r="D48" s="967">
        <v>313</v>
      </c>
      <c r="E48" s="967">
        <v>198</v>
      </c>
      <c r="F48" s="967">
        <v>2241</v>
      </c>
    </row>
    <row r="49" spans="2:7" s="27" customFormat="1" ht="6.75" customHeight="1" thickBot="1" x14ac:dyDescent="0.3">
      <c r="B49" s="757"/>
      <c r="C49" s="758"/>
      <c r="D49" s="758"/>
      <c r="E49" s="758"/>
      <c r="F49" s="758"/>
    </row>
    <row r="50" spans="2:7" x14ac:dyDescent="0.25">
      <c r="B50" s="209" t="s">
        <v>387</v>
      </c>
      <c r="G50" s="21"/>
    </row>
    <row r="51" spans="2:7" x14ac:dyDescent="0.25">
      <c r="B51" s="209" t="s">
        <v>326</v>
      </c>
      <c r="C51" s="21"/>
      <c r="D51" s="21"/>
      <c r="E51" s="21"/>
      <c r="F51" s="21"/>
      <c r="G51" s="21"/>
    </row>
    <row r="52" spans="2:7" x14ac:dyDescent="0.25">
      <c r="B52" s="210" t="s">
        <v>113</v>
      </c>
      <c r="C52" s="21"/>
      <c r="D52" s="21"/>
      <c r="E52" s="21"/>
      <c r="F52" s="21"/>
      <c r="G52" s="21"/>
    </row>
    <row r="53" spans="2:7" x14ac:dyDescent="0.25">
      <c r="B53" s="209" t="s">
        <v>327</v>
      </c>
      <c r="C53" s="21"/>
      <c r="D53" s="21"/>
      <c r="E53" s="21"/>
      <c r="F53" s="21"/>
      <c r="G53" s="21"/>
    </row>
    <row r="54" spans="2:7" x14ac:dyDescent="0.25">
      <c r="B54" s="210" t="s">
        <v>114</v>
      </c>
      <c r="C54" s="21"/>
      <c r="D54" s="21"/>
      <c r="E54" s="21"/>
      <c r="F54" s="21"/>
      <c r="G54" s="21"/>
    </row>
    <row r="55" spans="2:7" x14ac:dyDescent="0.25">
      <c r="B55" s="209" t="s">
        <v>328</v>
      </c>
      <c r="C55" s="21"/>
      <c r="D55" s="21"/>
      <c r="E55" s="21"/>
      <c r="F55" s="21"/>
      <c r="G55" s="21"/>
    </row>
    <row r="56" spans="2:7" x14ac:dyDescent="0.25">
      <c r="B56" s="210" t="s">
        <v>60</v>
      </c>
      <c r="C56" s="21"/>
      <c r="D56" s="21"/>
      <c r="E56" s="21"/>
      <c r="F56" s="21"/>
      <c r="G56" s="21"/>
    </row>
    <row r="57" spans="2:7" x14ac:dyDescent="0.25">
      <c r="B57" s="209" t="s">
        <v>329</v>
      </c>
      <c r="C57" s="21"/>
      <c r="D57" s="21"/>
      <c r="E57" s="21"/>
      <c r="F57" s="21"/>
      <c r="G57" s="21"/>
    </row>
    <row r="58" spans="2:7" x14ac:dyDescent="0.25">
      <c r="B58" s="210" t="s">
        <v>61</v>
      </c>
      <c r="C58" s="21"/>
      <c r="D58" s="21"/>
      <c r="E58" s="21"/>
      <c r="F58" s="21"/>
      <c r="G58" s="21"/>
    </row>
    <row r="59" spans="2:7" x14ac:dyDescent="0.25">
      <c r="B59" s="210" t="s">
        <v>330</v>
      </c>
      <c r="C59" s="21"/>
      <c r="D59" s="21"/>
      <c r="E59" s="21"/>
      <c r="F59" s="21"/>
      <c r="G59" s="21"/>
    </row>
    <row r="60" spans="2:7" x14ac:dyDescent="0.25">
      <c r="G60" s="19"/>
    </row>
  </sheetData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FF00"/>
  </sheetPr>
  <dimension ref="B1:I67"/>
  <sheetViews>
    <sheetView showGridLines="0" view="pageBreakPreview" zoomScaleNormal="100" zoomScaleSheetLayoutView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I2" sqref="I2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191" t="s">
        <v>493</v>
      </c>
      <c r="I2" s="106" t="s">
        <v>212</v>
      </c>
    </row>
    <row r="3" spans="2:9" ht="15.6" x14ac:dyDescent="0.3">
      <c r="B3" s="191" t="s">
        <v>304</v>
      </c>
    </row>
    <row r="4" spans="2:9" ht="11.25" customHeight="1" x14ac:dyDescent="0.25"/>
    <row r="5" spans="2:9" s="27" customFormat="1" ht="32.25" customHeight="1" x14ac:dyDescent="0.25">
      <c r="B5" s="543" t="s">
        <v>133</v>
      </c>
      <c r="C5" s="544" t="s">
        <v>145</v>
      </c>
      <c r="D5" s="544" t="s">
        <v>147</v>
      </c>
      <c r="E5" s="544" t="s">
        <v>148</v>
      </c>
      <c r="F5" s="545" t="s">
        <v>149</v>
      </c>
    </row>
    <row r="6" spans="2:9" s="27" customFormat="1" ht="7.5" customHeight="1" thickBot="1" x14ac:dyDescent="0.3">
      <c r="B6" s="751"/>
      <c r="C6" s="751"/>
      <c r="D6" s="751"/>
      <c r="E6" s="751"/>
      <c r="F6" s="751"/>
    </row>
    <row r="7" spans="2:9" s="27" customFormat="1" ht="18" customHeight="1" x14ac:dyDescent="0.25">
      <c r="B7" s="454">
        <v>2006</v>
      </c>
      <c r="C7" s="451">
        <v>68.786000000000001</v>
      </c>
      <c r="D7" s="451">
        <v>13191.022999999999</v>
      </c>
      <c r="E7" s="451">
        <v>139.73099999999999</v>
      </c>
      <c r="F7" s="451">
        <v>719.74099999999999</v>
      </c>
    </row>
    <row r="8" spans="2:9" s="27" customFormat="1" ht="18" customHeight="1" x14ac:dyDescent="0.25">
      <c r="B8" s="211">
        <v>2007</v>
      </c>
      <c r="C8" s="201">
        <v>45.814</v>
      </c>
      <c r="D8" s="201">
        <v>16062.882</v>
      </c>
      <c r="E8" s="201">
        <v>262.11599999999999</v>
      </c>
      <c r="F8" s="201">
        <v>1305.075</v>
      </c>
    </row>
    <row r="9" spans="2:9" s="27" customFormat="1" ht="18" customHeight="1" x14ac:dyDescent="0.25">
      <c r="B9" s="454">
        <v>2008</v>
      </c>
      <c r="C9" s="451">
        <v>290.096</v>
      </c>
      <c r="D9" s="451">
        <v>36406.582000000002</v>
      </c>
      <c r="E9" s="451">
        <v>385.34199999999998</v>
      </c>
      <c r="F9" s="451">
        <v>22513.583999999999</v>
      </c>
    </row>
    <row r="10" spans="2:9" s="27" customFormat="1" ht="18" customHeight="1" x14ac:dyDescent="0.25">
      <c r="B10" s="211">
        <v>2009</v>
      </c>
      <c r="C10" s="201">
        <v>1653.847</v>
      </c>
      <c r="D10" s="201">
        <v>18203.291000000001</v>
      </c>
      <c r="E10" s="201">
        <v>652.404</v>
      </c>
      <c r="F10" s="201">
        <v>12015.061</v>
      </c>
    </row>
    <row r="11" spans="2:9" s="27" customFormat="1" ht="18" customHeight="1" x14ac:dyDescent="0.25">
      <c r="B11" s="454">
        <v>2010</v>
      </c>
      <c r="C11" s="451">
        <v>6031.7645199999988</v>
      </c>
      <c r="D11" s="451">
        <v>25244.220809999999</v>
      </c>
      <c r="E11" s="451">
        <v>1494.71416</v>
      </c>
      <c r="F11" s="451">
        <v>19916.20909</v>
      </c>
    </row>
    <row r="12" spans="2:9" s="27" customFormat="1" ht="18" customHeight="1" x14ac:dyDescent="0.25">
      <c r="B12" s="205">
        <v>2011</v>
      </c>
      <c r="C12" s="204">
        <f>SUM(C13:C24)</f>
        <v>10018.5488</v>
      </c>
      <c r="D12" s="204">
        <f>SUM(D13:D24)</f>
        <v>22979.263589999999</v>
      </c>
      <c r="E12" s="204">
        <f>SUM(E13:E24)</f>
        <v>1787.3123499999999</v>
      </c>
      <c r="F12" s="204">
        <f>SUM(F13:F24)</f>
        <v>1083.28559</v>
      </c>
      <c r="G12" s="202"/>
    </row>
    <row r="13" spans="2:9" s="27" customFormat="1" ht="18" customHeight="1" x14ac:dyDescent="0.25">
      <c r="B13" s="450" t="s">
        <v>0</v>
      </c>
      <c r="C13" s="451">
        <v>579.46759999999995</v>
      </c>
      <c r="D13" s="451">
        <v>2206.3070200000002</v>
      </c>
      <c r="E13" s="451">
        <v>186.11274999999998</v>
      </c>
      <c r="F13" s="451">
        <v>52.245460000000001</v>
      </c>
      <c r="G13" s="202"/>
    </row>
    <row r="14" spans="2:9" s="27" customFormat="1" ht="18" customHeight="1" x14ac:dyDescent="0.25">
      <c r="B14" s="212" t="s">
        <v>1</v>
      </c>
      <c r="C14" s="204">
        <v>164.08240000000001</v>
      </c>
      <c r="D14" s="204">
        <v>2536.9675499999998</v>
      </c>
      <c r="E14" s="204">
        <v>205.55824000000001</v>
      </c>
      <c r="F14" s="204">
        <v>80.726529999999997</v>
      </c>
      <c r="G14" s="202"/>
    </row>
    <row r="15" spans="2:9" s="27" customFormat="1" ht="18" customHeight="1" x14ac:dyDescent="0.25">
      <c r="B15" s="450" t="s">
        <v>2</v>
      </c>
      <c r="C15" s="451">
        <v>977.99879999999996</v>
      </c>
      <c r="D15" s="451">
        <v>1682.9890199999998</v>
      </c>
      <c r="E15" s="451">
        <v>47.641359999999999</v>
      </c>
      <c r="F15" s="451">
        <v>83.313600000000008</v>
      </c>
      <c r="G15" s="202"/>
    </row>
    <row r="16" spans="2:9" s="27" customFormat="1" ht="18" customHeight="1" x14ac:dyDescent="0.25">
      <c r="B16" s="212" t="s">
        <v>3</v>
      </c>
      <c r="C16" s="204">
        <v>416</v>
      </c>
      <c r="D16" s="204">
        <v>2134</v>
      </c>
      <c r="E16" s="204">
        <v>145</v>
      </c>
      <c r="F16" s="204">
        <v>44</v>
      </c>
      <c r="G16" s="202"/>
    </row>
    <row r="17" spans="2:7" s="27" customFormat="1" ht="18" customHeight="1" x14ac:dyDescent="0.25">
      <c r="B17" s="450" t="s">
        <v>4</v>
      </c>
      <c r="C17" s="451">
        <v>307</v>
      </c>
      <c r="D17" s="451">
        <v>2829</v>
      </c>
      <c r="E17" s="451">
        <v>105</v>
      </c>
      <c r="F17" s="451">
        <v>106</v>
      </c>
      <c r="G17" s="202"/>
    </row>
    <row r="18" spans="2:7" s="27" customFormat="1" ht="18" customHeight="1" x14ac:dyDescent="0.25">
      <c r="B18" s="212" t="s">
        <v>5</v>
      </c>
      <c r="C18" s="213">
        <v>1048</v>
      </c>
      <c r="D18" s="213">
        <v>2958</v>
      </c>
      <c r="E18" s="213">
        <v>160</v>
      </c>
      <c r="F18" s="213">
        <v>104</v>
      </c>
      <c r="G18" s="202"/>
    </row>
    <row r="19" spans="2:7" s="27" customFormat="1" ht="18" customHeight="1" x14ac:dyDescent="0.25">
      <c r="B19" s="450" t="s">
        <v>62</v>
      </c>
      <c r="C19" s="451">
        <v>1686</v>
      </c>
      <c r="D19" s="451">
        <v>1537</v>
      </c>
      <c r="E19" s="451">
        <v>175</v>
      </c>
      <c r="F19" s="451">
        <v>146</v>
      </c>
      <c r="G19" s="202"/>
    </row>
    <row r="20" spans="2:7" s="27" customFormat="1" ht="18" customHeight="1" x14ac:dyDescent="0.25">
      <c r="B20" s="212" t="s">
        <v>63</v>
      </c>
      <c r="C20" s="204">
        <v>1691</v>
      </c>
      <c r="D20" s="204">
        <v>2356</v>
      </c>
      <c r="E20" s="204">
        <v>194</v>
      </c>
      <c r="F20" s="204">
        <v>118</v>
      </c>
      <c r="G20" s="202"/>
    </row>
    <row r="21" spans="2:7" s="27" customFormat="1" ht="18" customHeight="1" x14ac:dyDescent="0.25">
      <c r="B21" s="450" t="s">
        <v>64</v>
      </c>
      <c r="C21" s="453">
        <v>152</v>
      </c>
      <c r="D21" s="453">
        <v>1099</v>
      </c>
      <c r="E21" s="453">
        <v>124</v>
      </c>
      <c r="F21" s="453">
        <v>78</v>
      </c>
    </row>
    <row r="22" spans="2:7" s="27" customFormat="1" ht="18" customHeight="1" x14ac:dyDescent="0.25">
      <c r="B22" s="212" t="s">
        <v>65</v>
      </c>
      <c r="C22" s="206">
        <v>1447</v>
      </c>
      <c r="D22" s="206">
        <v>938</v>
      </c>
      <c r="E22" s="206">
        <v>146</v>
      </c>
      <c r="F22" s="206">
        <v>32</v>
      </c>
    </row>
    <row r="23" spans="2:7" s="27" customFormat="1" ht="18" customHeight="1" x14ac:dyDescent="0.25">
      <c r="B23" s="450" t="s">
        <v>66</v>
      </c>
      <c r="C23" s="453">
        <v>658</v>
      </c>
      <c r="D23" s="453">
        <v>1029</v>
      </c>
      <c r="E23" s="453">
        <v>209</v>
      </c>
      <c r="F23" s="453">
        <v>175</v>
      </c>
    </row>
    <row r="24" spans="2:7" s="27" customFormat="1" ht="18" customHeight="1" x14ac:dyDescent="0.25">
      <c r="B24" s="212" t="s">
        <v>67</v>
      </c>
      <c r="C24" s="206">
        <v>892</v>
      </c>
      <c r="D24" s="206">
        <v>1673</v>
      </c>
      <c r="E24" s="206">
        <v>90</v>
      </c>
      <c r="F24" s="206">
        <v>64</v>
      </c>
    </row>
    <row r="25" spans="2:7" s="27" customFormat="1" ht="18" customHeight="1" x14ac:dyDescent="0.25">
      <c r="B25" s="441" t="s">
        <v>388</v>
      </c>
      <c r="C25" s="453">
        <f>SUM(C26:C48)</f>
        <v>15647.596380000001</v>
      </c>
      <c r="D25" s="453">
        <f>SUM(D26:D48)</f>
        <v>53603.018830000001</v>
      </c>
      <c r="E25" s="453">
        <f>SUM(E26:E48)</f>
        <v>6346.9173199999996</v>
      </c>
      <c r="F25" s="453">
        <f>SUM(F26:F48)</f>
        <v>62452.152459999998</v>
      </c>
    </row>
    <row r="26" spans="2:7" s="27" customFormat="1" ht="18" customHeight="1" x14ac:dyDescent="0.25">
      <c r="B26" s="212" t="s">
        <v>0</v>
      </c>
      <c r="C26" s="206">
        <v>1268</v>
      </c>
      <c r="D26" s="206">
        <v>991</v>
      </c>
      <c r="E26" s="206">
        <v>193</v>
      </c>
      <c r="F26" s="206">
        <v>28</v>
      </c>
    </row>
    <row r="27" spans="2:7" s="27" customFormat="1" ht="18" customHeight="1" x14ac:dyDescent="0.25">
      <c r="B27" s="450" t="s">
        <v>1</v>
      </c>
      <c r="C27" s="453">
        <v>805</v>
      </c>
      <c r="D27" s="453">
        <v>810</v>
      </c>
      <c r="E27" s="453">
        <v>210</v>
      </c>
      <c r="F27" s="453">
        <v>1295</v>
      </c>
    </row>
    <row r="28" spans="2:7" s="27" customFormat="1" ht="18" customHeight="1" x14ac:dyDescent="0.25">
      <c r="B28" s="212" t="s">
        <v>2</v>
      </c>
      <c r="C28" s="206">
        <v>908</v>
      </c>
      <c r="D28" s="206">
        <v>3195</v>
      </c>
      <c r="E28" s="206">
        <v>131</v>
      </c>
      <c r="F28" s="206">
        <v>2193</v>
      </c>
    </row>
    <row r="29" spans="2:7" s="27" customFormat="1" ht="18" customHeight="1" x14ac:dyDescent="0.25">
      <c r="B29" s="450" t="s">
        <v>3</v>
      </c>
      <c r="C29" s="453">
        <v>731</v>
      </c>
      <c r="D29" s="453">
        <v>2372</v>
      </c>
      <c r="E29" s="453">
        <v>173</v>
      </c>
      <c r="F29" s="453">
        <v>2606</v>
      </c>
    </row>
    <row r="30" spans="2:7" s="27" customFormat="1" ht="18" customHeight="1" x14ac:dyDescent="0.25">
      <c r="B30" s="212" t="s">
        <v>4</v>
      </c>
      <c r="C30" s="206">
        <v>422.15846999999997</v>
      </c>
      <c r="D30" s="206">
        <v>2003.6683600000001</v>
      </c>
      <c r="E30" s="206">
        <v>274.37182999999993</v>
      </c>
      <c r="F30" s="206">
        <v>709.28511000000003</v>
      </c>
    </row>
    <row r="31" spans="2:7" s="27" customFormat="1" ht="18" customHeight="1" x14ac:dyDescent="0.25">
      <c r="B31" s="450" t="s">
        <v>5</v>
      </c>
      <c r="C31" s="453">
        <v>1269.7645200000002</v>
      </c>
      <c r="D31" s="453">
        <v>1189.7614499999997</v>
      </c>
      <c r="E31" s="453">
        <v>207.60310999999999</v>
      </c>
      <c r="F31" s="453">
        <v>1487.8005899999998</v>
      </c>
    </row>
    <row r="32" spans="2:7" s="27" customFormat="1" ht="18" customHeight="1" x14ac:dyDescent="0.25">
      <c r="B32" s="212" t="s">
        <v>62</v>
      </c>
      <c r="C32" s="206">
        <v>1160.73154</v>
      </c>
      <c r="D32" s="206">
        <v>1019.50483</v>
      </c>
      <c r="E32" s="206">
        <v>239.20167999999998</v>
      </c>
      <c r="F32" s="206">
        <v>1209.7965200000001</v>
      </c>
    </row>
    <row r="33" spans="2:6" s="27" customFormat="1" ht="18" customHeight="1" x14ac:dyDescent="0.25">
      <c r="B33" s="450" t="s">
        <v>63</v>
      </c>
      <c r="C33" s="453">
        <v>401.94185000000004</v>
      </c>
      <c r="D33" s="453">
        <v>1373.08419</v>
      </c>
      <c r="E33" s="453">
        <v>311.7407</v>
      </c>
      <c r="F33" s="453">
        <v>1778.2702400000001</v>
      </c>
    </row>
    <row r="34" spans="2:6" s="27" customFormat="1" ht="18" customHeight="1" x14ac:dyDescent="0.25">
      <c r="B34" s="212" t="s">
        <v>64</v>
      </c>
      <c r="C34" s="206">
        <v>303</v>
      </c>
      <c r="D34" s="206">
        <v>684</v>
      </c>
      <c r="E34" s="206">
        <v>186</v>
      </c>
      <c r="F34" s="206">
        <v>2723</v>
      </c>
    </row>
    <row r="35" spans="2:6" s="27" customFormat="1" ht="18" customHeight="1" x14ac:dyDescent="0.25">
      <c r="B35" s="450" t="s">
        <v>65</v>
      </c>
      <c r="C35" s="453">
        <v>509</v>
      </c>
      <c r="D35" s="453">
        <v>1054</v>
      </c>
      <c r="E35" s="453">
        <v>170</v>
      </c>
      <c r="F35" s="453">
        <v>2220</v>
      </c>
    </row>
    <row r="36" spans="2:6" s="27" customFormat="1" ht="18" customHeight="1" x14ac:dyDescent="0.25">
      <c r="B36" s="212" t="s">
        <v>66</v>
      </c>
      <c r="C36" s="206">
        <v>437</v>
      </c>
      <c r="D36" s="206">
        <v>574</v>
      </c>
      <c r="E36" s="206">
        <v>184</v>
      </c>
      <c r="F36" s="206">
        <v>1762</v>
      </c>
    </row>
    <row r="37" spans="2:6" s="27" customFormat="1" ht="18" customHeight="1" x14ac:dyDescent="0.25">
      <c r="B37" s="450" t="s">
        <v>67</v>
      </c>
      <c r="C37" s="453">
        <v>378</v>
      </c>
      <c r="D37" s="453">
        <v>1257</v>
      </c>
      <c r="E37" s="453">
        <v>195</v>
      </c>
      <c r="F37" s="453">
        <v>540</v>
      </c>
    </row>
    <row r="38" spans="2:6" s="27" customFormat="1" ht="18" customHeight="1" x14ac:dyDescent="0.25">
      <c r="B38" s="110" t="s">
        <v>492</v>
      </c>
      <c r="C38" s="314">
        <f>SUM(C39:C48)</f>
        <v>3527</v>
      </c>
      <c r="D38" s="314">
        <f t="shared" ref="D38:F38" si="0">SUM(D39:D48)</f>
        <v>18540</v>
      </c>
      <c r="E38" s="314">
        <f t="shared" si="0"/>
        <v>1936</v>
      </c>
      <c r="F38" s="314">
        <f t="shared" si="0"/>
        <v>21950</v>
      </c>
    </row>
    <row r="39" spans="2:6" s="27" customFormat="1" ht="18" customHeight="1" x14ac:dyDescent="0.25">
      <c r="B39" s="467" t="s">
        <v>0</v>
      </c>
      <c r="C39" s="453">
        <v>415</v>
      </c>
      <c r="D39" s="453">
        <v>1115</v>
      </c>
      <c r="E39" s="453">
        <v>191</v>
      </c>
      <c r="F39" s="453">
        <v>720</v>
      </c>
    </row>
    <row r="40" spans="2:6" s="27" customFormat="1" ht="18" customHeight="1" x14ac:dyDescent="0.25">
      <c r="B40" s="215" t="s">
        <v>1</v>
      </c>
      <c r="C40" s="314">
        <v>213</v>
      </c>
      <c r="D40" s="314">
        <v>1739</v>
      </c>
      <c r="E40" s="314">
        <v>157</v>
      </c>
      <c r="F40" s="314">
        <v>1152</v>
      </c>
    </row>
    <row r="41" spans="2:6" s="27" customFormat="1" ht="18" customHeight="1" x14ac:dyDescent="0.25">
      <c r="B41" s="467" t="s">
        <v>2</v>
      </c>
      <c r="C41" s="453">
        <v>358</v>
      </c>
      <c r="D41" s="453">
        <v>2803</v>
      </c>
      <c r="E41" s="453">
        <v>196</v>
      </c>
      <c r="F41" s="453">
        <v>2637</v>
      </c>
    </row>
    <row r="42" spans="2:6" s="27" customFormat="1" ht="18" customHeight="1" x14ac:dyDescent="0.25">
      <c r="B42" s="215" t="s">
        <v>3</v>
      </c>
      <c r="C42" s="314">
        <v>463</v>
      </c>
      <c r="D42" s="314">
        <v>2520</v>
      </c>
      <c r="E42" s="314">
        <v>154</v>
      </c>
      <c r="F42" s="314">
        <v>1978</v>
      </c>
    </row>
    <row r="43" spans="2:6" s="27" customFormat="1" ht="18" customHeight="1" x14ac:dyDescent="0.25">
      <c r="B43" s="467" t="s">
        <v>4</v>
      </c>
      <c r="C43" s="453">
        <v>541</v>
      </c>
      <c r="D43" s="453">
        <v>1866</v>
      </c>
      <c r="E43" s="453">
        <v>299</v>
      </c>
      <c r="F43" s="453">
        <v>1739</v>
      </c>
    </row>
    <row r="44" spans="2:6" s="27" customFormat="1" ht="18" customHeight="1" x14ac:dyDescent="0.25">
      <c r="B44" s="215" t="s">
        <v>5</v>
      </c>
      <c r="C44" s="314">
        <v>326</v>
      </c>
      <c r="D44" s="314">
        <v>2878</v>
      </c>
      <c r="E44" s="314">
        <v>246</v>
      </c>
      <c r="F44" s="314">
        <v>2819</v>
      </c>
    </row>
    <row r="45" spans="2:6" s="27" customFormat="1" ht="18" customHeight="1" x14ac:dyDescent="0.25">
      <c r="B45" s="467" t="s">
        <v>62</v>
      </c>
      <c r="C45" s="967">
        <v>377</v>
      </c>
      <c r="D45" s="967">
        <v>2042</v>
      </c>
      <c r="E45" s="967">
        <v>177</v>
      </c>
      <c r="F45" s="967">
        <v>2489</v>
      </c>
    </row>
    <row r="46" spans="2:6" s="27" customFormat="1" ht="18" customHeight="1" x14ac:dyDescent="0.25">
      <c r="B46" s="215" t="s">
        <v>63</v>
      </c>
      <c r="C46" s="314">
        <v>366</v>
      </c>
      <c r="D46" s="314">
        <v>1825</v>
      </c>
      <c r="E46" s="314">
        <v>297</v>
      </c>
      <c r="F46" s="314">
        <v>4010</v>
      </c>
    </row>
    <row r="47" spans="2:6" s="27" customFormat="1" ht="18" customHeight="1" x14ac:dyDescent="0.25">
      <c r="B47" s="467" t="s">
        <v>64</v>
      </c>
      <c r="C47" s="967">
        <v>468</v>
      </c>
      <c r="D47" s="967">
        <v>1752</v>
      </c>
      <c r="E47" s="967">
        <v>219</v>
      </c>
      <c r="F47" s="967">
        <v>4406</v>
      </c>
    </row>
    <row r="48" spans="2:6" s="27" customFormat="1" ht="3.75" customHeight="1" thickBot="1" x14ac:dyDescent="0.3">
      <c r="B48" s="759"/>
      <c r="C48" s="758"/>
      <c r="D48" s="758"/>
      <c r="E48" s="758"/>
      <c r="F48" s="758"/>
    </row>
    <row r="49" spans="2:3" ht="16.5" customHeight="1" x14ac:dyDescent="0.25">
      <c r="B49" s="209" t="s">
        <v>387</v>
      </c>
    </row>
    <row r="50" spans="2:3" x14ac:dyDescent="0.25">
      <c r="B50" s="209" t="s">
        <v>326</v>
      </c>
      <c r="C50" s="21"/>
    </row>
    <row r="51" spans="2:3" x14ac:dyDescent="0.25">
      <c r="B51" s="210" t="s">
        <v>113</v>
      </c>
      <c r="C51" s="21"/>
    </row>
    <row r="52" spans="2:3" x14ac:dyDescent="0.25">
      <c r="B52" s="209" t="s">
        <v>327</v>
      </c>
      <c r="C52" s="21"/>
    </row>
    <row r="53" spans="2:3" x14ac:dyDescent="0.25">
      <c r="B53" s="210" t="s">
        <v>114</v>
      </c>
      <c r="C53" s="21"/>
    </row>
    <row r="54" spans="2:3" x14ac:dyDescent="0.25">
      <c r="B54" s="209" t="s">
        <v>328</v>
      </c>
      <c r="C54" s="21"/>
    </row>
    <row r="55" spans="2:3" x14ac:dyDescent="0.25">
      <c r="B55" s="210" t="s">
        <v>60</v>
      </c>
      <c r="C55" s="21"/>
    </row>
    <row r="56" spans="2:3" x14ac:dyDescent="0.25">
      <c r="B56" s="209" t="s">
        <v>329</v>
      </c>
      <c r="C56" s="21"/>
    </row>
    <row r="57" spans="2:3" x14ac:dyDescent="0.25">
      <c r="B57" s="210" t="s">
        <v>61</v>
      </c>
      <c r="C57" s="21"/>
    </row>
    <row r="58" spans="2:3" x14ac:dyDescent="0.25">
      <c r="B58" s="210" t="s">
        <v>330</v>
      </c>
      <c r="C58" s="21"/>
    </row>
    <row r="67" spans="6:6" x14ac:dyDescent="0.25">
      <c r="F67" s="27" t="s">
        <v>210</v>
      </c>
    </row>
  </sheetData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FF00"/>
  </sheetPr>
  <dimension ref="B1:H60"/>
  <sheetViews>
    <sheetView showGridLines="0" view="pageBreakPreview" zoomScaleNormal="100" zoomScaleSheetLayoutView="100" workbookViewId="0">
      <pane xSplit="2" ySplit="7" topLeftCell="C42" activePane="bottomRight" state="frozen"/>
      <selection pane="topRight" activeCell="C1" sqref="C1"/>
      <selection pane="bottomLeft" activeCell="A8" sqref="A8"/>
      <selection pane="bottomRight" activeCell="C57" sqref="C57"/>
    </sheetView>
  </sheetViews>
  <sheetFormatPr baseColWidth="10" defaultRowHeight="13.2" x14ac:dyDescent="0.25"/>
  <cols>
    <col min="1" max="1" width="4" customWidth="1"/>
    <col min="2" max="2" width="26.5546875" customWidth="1"/>
    <col min="3" max="6" width="22.6640625" customWidth="1"/>
    <col min="7" max="7" width="4.6640625" customWidth="1"/>
  </cols>
  <sheetData>
    <row r="1" spans="2:8" x14ac:dyDescent="0.25">
      <c r="D1" s="5"/>
    </row>
    <row r="2" spans="2:8" ht="15.6" x14ac:dyDescent="0.3">
      <c r="B2" s="191" t="s">
        <v>494</v>
      </c>
      <c r="H2" s="106" t="s">
        <v>212</v>
      </c>
    </row>
    <row r="3" spans="2:8" ht="15.6" x14ac:dyDescent="0.3">
      <c r="B3" s="191" t="s">
        <v>303</v>
      </c>
    </row>
    <row r="4" spans="2:8" ht="6.75" customHeight="1" x14ac:dyDescent="0.25">
      <c r="B4" s="26"/>
    </row>
    <row r="5" spans="2:8" s="27" customFormat="1" ht="21" customHeight="1" x14ac:dyDescent="0.25">
      <c r="B5" s="1060" t="s">
        <v>133</v>
      </c>
      <c r="C5" s="546" t="s">
        <v>145</v>
      </c>
      <c r="D5" s="546" t="s">
        <v>147</v>
      </c>
      <c r="E5" s="546" t="s">
        <v>148</v>
      </c>
      <c r="F5" s="547" t="s">
        <v>149</v>
      </c>
    </row>
    <row r="6" spans="2:8" s="27" customFormat="1" ht="18.75" customHeight="1" x14ac:dyDescent="0.25">
      <c r="B6" s="1063"/>
      <c r="C6" s="548" t="s">
        <v>146</v>
      </c>
      <c r="D6" s="548" t="s">
        <v>127</v>
      </c>
      <c r="E6" s="548" t="s">
        <v>127</v>
      </c>
      <c r="F6" s="549" t="s">
        <v>127</v>
      </c>
    </row>
    <row r="7" spans="2:8" s="27" customFormat="1" ht="6" customHeight="1" thickBot="1" x14ac:dyDescent="0.3">
      <c r="B7" s="750"/>
      <c r="C7" s="751"/>
      <c r="D7" s="751"/>
      <c r="E7" s="751"/>
      <c r="F7" s="751"/>
    </row>
    <row r="8" spans="2:8" s="27" customFormat="1" ht="18" customHeight="1" x14ac:dyDescent="0.25">
      <c r="B8" s="454">
        <v>2006</v>
      </c>
      <c r="C8" s="439">
        <v>29153</v>
      </c>
      <c r="D8" s="439">
        <v>143529</v>
      </c>
      <c r="E8" s="439">
        <v>4859</v>
      </c>
      <c r="F8" s="439">
        <v>28891</v>
      </c>
      <c r="G8" s="129"/>
    </row>
    <row r="9" spans="2:8" s="27" customFormat="1" ht="18" customHeight="1" x14ac:dyDescent="0.25">
      <c r="B9" s="211">
        <v>2007</v>
      </c>
      <c r="C9" s="130">
        <v>73109</v>
      </c>
      <c r="D9" s="130">
        <v>153170</v>
      </c>
      <c r="E9" s="130">
        <v>22202</v>
      </c>
      <c r="F9" s="130">
        <v>26356</v>
      </c>
      <c r="G9" s="129"/>
    </row>
    <row r="10" spans="2:8" s="27" customFormat="1" ht="18" customHeight="1" x14ac:dyDescent="0.25">
      <c r="B10" s="454">
        <v>2008</v>
      </c>
      <c r="C10" s="439">
        <v>46899</v>
      </c>
      <c r="D10" s="439">
        <v>173164</v>
      </c>
      <c r="E10" s="439">
        <v>8489</v>
      </c>
      <c r="F10" s="439">
        <v>21024</v>
      </c>
      <c r="G10" s="129"/>
    </row>
    <row r="11" spans="2:8" s="27" customFormat="1" ht="18" customHeight="1" x14ac:dyDescent="0.25">
      <c r="B11" s="211">
        <v>2009</v>
      </c>
      <c r="C11" s="130">
        <v>25721</v>
      </c>
      <c r="D11" s="130">
        <v>186863</v>
      </c>
      <c r="E11" s="130">
        <v>7257</v>
      </c>
      <c r="F11" s="130">
        <v>11504</v>
      </c>
      <c r="G11" s="129"/>
    </row>
    <row r="12" spans="2:8" s="27" customFormat="1" ht="18" customHeight="1" x14ac:dyDescent="0.25">
      <c r="B12" s="454">
        <v>2010</v>
      </c>
      <c r="C12" s="439">
        <v>25561.124909999999</v>
      </c>
      <c r="D12" s="439">
        <v>166108.37078999999</v>
      </c>
      <c r="E12" s="439">
        <v>6447.1461800000006</v>
      </c>
      <c r="F12" s="439">
        <v>13634.35541</v>
      </c>
      <c r="G12" s="129"/>
    </row>
    <row r="13" spans="2:8" s="27" customFormat="1" ht="18" customHeight="1" x14ac:dyDescent="0.25">
      <c r="B13" s="205">
        <v>2011</v>
      </c>
      <c r="C13" s="137">
        <f>SUM(C14:C25)</f>
        <v>25628.675609999998</v>
      </c>
      <c r="D13" s="137">
        <f>SUM(D14:D25)</f>
        <v>221948.21544</v>
      </c>
      <c r="E13" s="137">
        <f>SUM(E14:E25)</f>
        <v>10212.94549</v>
      </c>
      <c r="F13" s="137">
        <f>SUM(F14:F25)</f>
        <v>15554.339540000001</v>
      </c>
      <c r="G13" s="214"/>
    </row>
    <row r="14" spans="2:8" s="27" customFormat="1" ht="18" customHeight="1" x14ac:dyDescent="0.25">
      <c r="B14" s="450" t="s">
        <v>0</v>
      </c>
      <c r="C14" s="439">
        <v>2400.5193100000001</v>
      </c>
      <c r="D14" s="439">
        <v>9720.0471400000006</v>
      </c>
      <c r="E14" s="439">
        <v>445.58623</v>
      </c>
      <c r="F14" s="439">
        <v>640.89878999999985</v>
      </c>
      <c r="G14" s="214"/>
    </row>
    <row r="15" spans="2:8" s="27" customFormat="1" ht="18" customHeight="1" x14ac:dyDescent="0.25">
      <c r="B15" s="215" t="s">
        <v>1</v>
      </c>
      <c r="C15" s="137">
        <v>2132.4186199999999</v>
      </c>
      <c r="D15" s="137">
        <v>13504.11087</v>
      </c>
      <c r="E15" s="137">
        <v>475.77217000000002</v>
      </c>
      <c r="F15" s="137">
        <v>1457.57626</v>
      </c>
      <c r="G15" s="214"/>
    </row>
    <row r="16" spans="2:8" s="27" customFormat="1" ht="18" customHeight="1" x14ac:dyDescent="0.25">
      <c r="B16" s="450" t="s">
        <v>2</v>
      </c>
      <c r="C16" s="460">
        <v>554.73767999999995</v>
      </c>
      <c r="D16" s="460">
        <v>17837.057429999997</v>
      </c>
      <c r="E16" s="460">
        <v>307.58709000000005</v>
      </c>
      <c r="F16" s="460">
        <v>387.86448999999999</v>
      </c>
      <c r="G16" s="216"/>
    </row>
    <row r="17" spans="2:7" s="27" customFormat="1" ht="18" customHeight="1" x14ac:dyDescent="0.25">
      <c r="B17" s="215" t="s">
        <v>3</v>
      </c>
      <c r="C17" s="217">
        <v>2027</v>
      </c>
      <c r="D17" s="217">
        <v>15747</v>
      </c>
      <c r="E17" s="217">
        <v>261</v>
      </c>
      <c r="F17" s="217">
        <v>398</v>
      </c>
      <c r="G17" s="216"/>
    </row>
    <row r="18" spans="2:7" s="27" customFormat="1" ht="18" customHeight="1" x14ac:dyDescent="0.25">
      <c r="B18" s="450" t="s">
        <v>4</v>
      </c>
      <c r="C18" s="460">
        <v>2095</v>
      </c>
      <c r="D18" s="460">
        <v>18758</v>
      </c>
      <c r="E18" s="460">
        <v>1007</v>
      </c>
      <c r="F18" s="460">
        <v>1906</v>
      </c>
      <c r="G18" s="216"/>
    </row>
    <row r="19" spans="2:7" s="27" customFormat="1" ht="18" customHeight="1" x14ac:dyDescent="0.25">
      <c r="B19" s="215" t="s">
        <v>5</v>
      </c>
      <c r="C19" s="217">
        <v>2260</v>
      </c>
      <c r="D19" s="217">
        <v>28206</v>
      </c>
      <c r="E19" s="217">
        <v>844</v>
      </c>
      <c r="F19" s="217">
        <v>799</v>
      </c>
      <c r="G19" s="216"/>
    </row>
    <row r="20" spans="2:7" s="27" customFormat="1" ht="18" customHeight="1" x14ac:dyDescent="0.25">
      <c r="B20" s="450" t="s">
        <v>62</v>
      </c>
      <c r="C20" s="460">
        <v>2050</v>
      </c>
      <c r="D20" s="460">
        <v>20270</v>
      </c>
      <c r="E20" s="460">
        <v>325</v>
      </c>
      <c r="F20" s="460">
        <v>717</v>
      </c>
      <c r="G20" s="216"/>
    </row>
    <row r="21" spans="2:7" s="27" customFormat="1" ht="18" customHeight="1" x14ac:dyDescent="0.25">
      <c r="B21" s="215" t="s">
        <v>63</v>
      </c>
      <c r="C21" s="217">
        <v>2183</v>
      </c>
      <c r="D21" s="217">
        <v>17300</v>
      </c>
      <c r="E21" s="217">
        <v>941</v>
      </c>
      <c r="F21" s="217">
        <v>1845</v>
      </c>
      <c r="G21" s="216"/>
    </row>
    <row r="22" spans="2:7" s="27" customFormat="1" ht="18" customHeight="1" x14ac:dyDescent="0.25">
      <c r="B22" s="450" t="s">
        <v>64</v>
      </c>
      <c r="C22" s="460">
        <v>4166</v>
      </c>
      <c r="D22" s="460">
        <v>19421</v>
      </c>
      <c r="E22" s="460">
        <v>1076</v>
      </c>
      <c r="F22" s="460">
        <v>893</v>
      </c>
      <c r="G22" s="216"/>
    </row>
    <row r="23" spans="2:7" s="27" customFormat="1" ht="18" customHeight="1" x14ac:dyDescent="0.25">
      <c r="B23" s="215" t="s">
        <v>65</v>
      </c>
      <c r="C23" s="217">
        <v>2268</v>
      </c>
      <c r="D23" s="217">
        <v>19795</v>
      </c>
      <c r="E23" s="217">
        <v>2225</v>
      </c>
      <c r="F23" s="217">
        <v>2925</v>
      </c>
      <c r="G23" s="216"/>
    </row>
    <row r="24" spans="2:7" s="27" customFormat="1" ht="18" customHeight="1" x14ac:dyDescent="0.25">
      <c r="B24" s="450" t="s">
        <v>66</v>
      </c>
      <c r="C24" s="460">
        <v>1796</v>
      </c>
      <c r="D24" s="460">
        <v>23195</v>
      </c>
      <c r="E24" s="460">
        <v>1053</v>
      </c>
      <c r="F24" s="460">
        <v>2505</v>
      </c>
      <c r="G24" s="216"/>
    </row>
    <row r="25" spans="2:7" s="27" customFormat="1" ht="18" customHeight="1" x14ac:dyDescent="0.25">
      <c r="B25" s="215" t="s">
        <v>67</v>
      </c>
      <c r="C25" s="217">
        <v>1696</v>
      </c>
      <c r="D25" s="217">
        <v>18195</v>
      </c>
      <c r="E25" s="217">
        <v>1252</v>
      </c>
      <c r="F25" s="217">
        <v>1080</v>
      </c>
      <c r="G25" s="216"/>
    </row>
    <row r="26" spans="2:7" s="27" customFormat="1" ht="18" customHeight="1" x14ac:dyDescent="0.25">
      <c r="B26" s="441" t="s">
        <v>388</v>
      </c>
      <c r="C26" s="460">
        <f>SUM(C27:C49)</f>
        <v>84538.844568</v>
      </c>
      <c r="D26" s="460">
        <f>SUM(D27:D49)</f>
        <v>585798.96387400001</v>
      </c>
      <c r="E26" s="460">
        <f>SUM(E27:E49)</f>
        <v>21756.052755000001</v>
      </c>
      <c r="F26" s="460">
        <f>SUM(F27:F49)</f>
        <v>34774.994330999994</v>
      </c>
      <c r="G26" s="216"/>
    </row>
    <row r="27" spans="2:7" s="27" customFormat="1" ht="18" customHeight="1" x14ac:dyDescent="0.25">
      <c r="B27" s="212" t="s">
        <v>0</v>
      </c>
      <c r="C27" s="217">
        <v>1879</v>
      </c>
      <c r="D27" s="217">
        <v>18910</v>
      </c>
      <c r="E27" s="217">
        <v>881</v>
      </c>
      <c r="F27" s="217">
        <v>22</v>
      </c>
      <c r="G27" s="216"/>
    </row>
    <row r="28" spans="2:7" s="27" customFormat="1" ht="18" customHeight="1" x14ac:dyDescent="0.25">
      <c r="B28" s="450" t="s">
        <v>1</v>
      </c>
      <c r="C28" s="460">
        <v>1970</v>
      </c>
      <c r="D28" s="460">
        <v>21344</v>
      </c>
      <c r="E28" s="460">
        <v>740</v>
      </c>
      <c r="F28" s="460">
        <v>2099</v>
      </c>
      <c r="G28" s="216"/>
    </row>
    <row r="29" spans="2:7" s="27" customFormat="1" ht="18" customHeight="1" x14ac:dyDescent="0.25">
      <c r="B29" s="212" t="s">
        <v>2</v>
      </c>
      <c r="C29" s="217">
        <v>2312</v>
      </c>
      <c r="D29" s="217">
        <v>25037</v>
      </c>
      <c r="E29" s="217">
        <v>755</v>
      </c>
      <c r="F29" s="217">
        <v>2185</v>
      </c>
      <c r="G29" s="216"/>
    </row>
    <row r="30" spans="2:7" s="27" customFormat="1" ht="18" customHeight="1" x14ac:dyDescent="0.25">
      <c r="B30" s="450" t="s">
        <v>3</v>
      </c>
      <c r="C30" s="460">
        <v>2126</v>
      </c>
      <c r="D30" s="460">
        <v>24185</v>
      </c>
      <c r="E30" s="460">
        <v>755</v>
      </c>
      <c r="F30" s="460">
        <v>942</v>
      </c>
      <c r="G30" s="216"/>
    </row>
    <row r="31" spans="2:7" s="27" customFormat="1" ht="18" customHeight="1" x14ac:dyDescent="0.25">
      <c r="B31" s="212" t="s">
        <v>4</v>
      </c>
      <c r="C31" s="217">
        <v>2433.9237740000003</v>
      </c>
      <c r="D31" s="217">
        <v>29061.679517</v>
      </c>
      <c r="E31" s="217">
        <v>569.6862319999999</v>
      </c>
      <c r="F31" s="217">
        <v>1334.0456670000001</v>
      </c>
      <c r="G31" s="216"/>
    </row>
    <row r="32" spans="2:7" s="27" customFormat="1" ht="18" customHeight="1" x14ac:dyDescent="0.25">
      <c r="B32" s="450" t="s">
        <v>5</v>
      </c>
      <c r="C32" s="460">
        <v>2383.309366</v>
      </c>
      <c r="D32" s="460">
        <v>20311.656294999997</v>
      </c>
      <c r="E32" s="460">
        <v>484.78258799999998</v>
      </c>
      <c r="F32" s="460">
        <v>2220.052236</v>
      </c>
      <c r="G32" s="216"/>
    </row>
    <row r="33" spans="2:7" s="27" customFormat="1" ht="18" customHeight="1" x14ac:dyDescent="0.25">
      <c r="B33" s="212" t="s">
        <v>62</v>
      </c>
      <c r="C33" s="217">
        <v>2794.3227920000004</v>
      </c>
      <c r="D33" s="217">
        <v>20795.288400000001</v>
      </c>
      <c r="E33" s="217">
        <v>481.04073999999997</v>
      </c>
      <c r="F33" s="217">
        <v>2346.011544</v>
      </c>
      <c r="G33" s="216"/>
    </row>
    <row r="34" spans="2:7" s="27" customFormat="1" ht="18" customHeight="1" x14ac:dyDescent="0.25">
      <c r="B34" s="450" t="s">
        <v>63</v>
      </c>
      <c r="C34" s="460">
        <v>2947.2886359999998</v>
      </c>
      <c r="D34" s="460">
        <v>21288.339662000002</v>
      </c>
      <c r="E34" s="460">
        <v>571.54319500000008</v>
      </c>
      <c r="F34" s="460">
        <v>2714.8848840000001</v>
      </c>
      <c r="G34" s="216"/>
    </row>
    <row r="35" spans="2:7" s="27" customFormat="1" ht="18" customHeight="1" x14ac:dyDescent="0.25">
      <c r="B35" s="212" t="s">
        <v>64</v>
      </c>
      <c r="C35" s="217">
        <v>2793</v>
      </c>
      <c r="D35" s="217">
        <v>18951</v>
      </c>
      <c r="E35" s="217">
        <v>859</v>
      </c>
      <c r="F35" s="217">
        <v>1282</v>
      </c>
      <c r="G35" s="216"/>
    </row>
    <row r="36" spans="2:7" s="27" customFormat="1" ht="18" customHeight="1" x14ac:dyDescent="0.25">
      <c r="B36" s="450" t="s">
        <v>65</v>
      </c>
      <c r="C36" s="460">
        <v>3343</v>
      </c>
      <c r="D36" s="460">
        <v>37255</v>
      </c>
      <c r="E36" s="460">
        <v>1530</v>
      </c>
      <c r="F36" s="460">
        <v>1176</v>
      </c>
      <c r="G36" s="216"/>
    </row>
    <row r="37" spans="2:7" s="27" customFormat="1" ht="18" customHeight="1" x14ac:dyDescent="0.25">
      <c r="B37" s="212" t="s">
        <v>66</v>
      </c>
      <c r="C37" s="217">
        <v>2940</v>
      </c>
      <c r="D37" s="217">
        <v>19930</v>
      </c>
      <c r="E37" s="217">
        <v>303</v>
      </c>
      <c r="F37" s="217">
        <v>1329</v>
      </c>
      <c r="G37" s="216"/>
    </row>
    <row r="38" spans="2:7" s="27" customFormat="1" ht="18" customHeight="1" x14ac:dyDescent="0.25">
      <c r="B38" s="450" t="s">
        <v>67</v>
      </c>
      <c r="C38" s="460">
        <v>2447</v>
      </c>
      <c r="D38" s="460">
        <v>17498</v>
      </c>
      <c r="E38" s="460">
        <v>974</v>
      </c>
      <c r="F38" s="460">
        <v>879</v>
      </c>
      <c r="G38" s="216"/>
    </row>
    <row r="39" spans="2:7" s="27" customFormat="1" ht="18" customHeight="1" x14ac:dyDescent="0.25">
      <c r="B39" s="896" t="s">
        <v>492</v>
      </c>
      <c r="C39" s="897">
        <f>SUM(C40:C48)</f>
        <v>27085</v>
      </c>
      <c r="D39" s="897">
        <f t="shared" ref="D39:F39" si="0">SUM(D40:D48)</f>
        <v>155616</v>
      </c>
      <c r="E39" s="897">
        <f t="shared" si="0"/>
        <v>6426</v>
      </c>
      <c r="F39" s="897">
        <f t="shared" si="0"/>
        <v>8123</v>
      </c>
      <c r="G39" s="216"/>
    </row>
    <row r="40" spans="2:7" s="27" customFormat="1" ht="18" customHeight="1" x14ac:dyDescent="0.25">
      <c r="B40" s="467" t="s">
        <v>0</v>
      </c>
      <c r="C40" s="898">
        <v>3267</v>
      </c>
      <c r="D40" s="898">
        <v>15708</v>
      </c>
      <c r="E40" s="898">
        <v>800</v>
      </c>
      <c r="F40" s="898">
        <v>657</v>
      </c>
      <c r="G40" s="216"/>
    </row>
    <row r="41" spans="2:7" s="27" customFormat="1" ht="18" customHeight="1" x14ac:dyDescent="0.25">
      <c r="B41" s="200" t="s">
        <v>1</v>
      </c>
      <c r="C41" s="897">
        <v>2669</v>
      </c>
      <c r="D41" s="897">
        <v>17602</v>
      </c>
      <c r="E41" s="897">
        <v>387</v>
      </c>
      <c r="F41" s="217">
        <v>1731</v>
      </c>
      <c r="G41" s="216"/>
    </row>
    <row r="42" spans="2:7" s="27" customFormat="1" ht="18" customHeight="1" x14ac:dyDescent="0.25">
      <c r="B42" s="467" t="s">
        <v>2</v>
      </c>
      <c r="C42" s="898">
        <v>2996</v>
      </c>
      <c r="D42" s="898">
        <v>14239</v>
      </c>
      <c r="E42" s="898">
        <v>506</v>
      </c>
      <c r="F42" s="898">
        <v>670</v>
      </c>
      <c r="G42" s="216"/>
    </row>
    <row r="43" spans="2:7" s="27" customFormat="1" ht="18" customHeight="1" x14ac:dyDescent="0.25">
      <c r="B43" s="212" t="s">
        <v>3</v>
      </c>
      <c r="C43" s="217">
        <v>3080</v>
      </c>
      <c r="D43" s="217">
        <v>22144</v>
      </c>
      <c r="E43" s="217">
        <v>667</v>
      </c>
      <c r="F43" s="217">
        <v>557</v>
      </c>
      <c r="G43" s="216"/>
    </row>
    <row r="44" spans="2:7" s="27" customFormat="1" ht="18" customHeight="1" x14ac:dyDescent="0.25">
      <c r="B44" s="467" t="s">
        <v>4</v>
      </c>
      <c r="C44" s="898">
        <v>3233</v>
      </c>
      <c r="D44" s="898">
        <v>20985</v>
      </c>
      <c r="E44" s="898">
        <v>1240</v>
      </c>
      <c r="F44" s="898">
        <v>1668</v>
      </c>
      <c r="G44" s="216"/>
    </row>
    <row r="45" spans="2:7" s="27" customFormat="1" ht="18" customHeight="1" x14ac:dyDescent="0.25">
      <c r="B45" s="212" t="s">
        <v>5</v>
      </c>
      <c r="C45" s="217">
        <v>2876</v>
      </c>
      <c r="D45" s="217">
        <v>17348</v>
      </c>
      <c r="E45" s="217">
        <v>624</v>
      </c>
      <c r="F45" s="217">
        <v>977</v>
      </c>
      <c r="G45" s="216"/>
    </row>
    <row r="46" spans="2:7" s="27" customFormat="1" ht="18" customHeight="1" x14ac:dyDescent="0.25">
      <c r="B46" s="467" t="s">
        <v>62</v>
      </c>
      <c r="C46" s="898">
        <v>2956</v>
      </c>
      <c r="D46" s="898">
        <v>20222</v>
      </c>
      <c r="E46" s="898">
        <v>903</v>
      </c>
      <c r="F46" s="898">
        <v>718</v>
      </c>
      <c r="G46" s="216"/>
    </row>
    <row r="47" spans="2:7" s="27" customFormat="1" ht="18" customHeight="1" x14ac:dyDescent="0.25">
      <c r="B47" s="212" t="s">
        <v>63</v>
      </c>
      <c r="C47" s="217">
        <v>3047</v>
      </c>
      <c r="D47" s="217">
        <v>13986</v>
      </c>
      <c r="E47" s="217">
        <v>523</v>
      </c>
      <c r="F47" s="217">
        <v>712</v>
      </c>
      <c r="G47" s="216"/>
    </row>
    <row r="48" spans="2:7" s="27" customFormat="1" ht="18" customHeight="1" x14ac:dyDescent="0.25">
      <c r="B48" s="467" t="s">
        <v>64</v>
      </c>
      <c r="C48" s="898">
        <v>2961</v>
      </c>
      <c r="D48" s="898">
        <v>13382</v>
      </c>
      <c r="E48" s="898">
        <v>776</v>
      </c>
      <c r="F48" s="898">
        <v>433</v>
      </c>
      <c r="G48" s="216"/>
    </row>
    <row r="49" spans="2:7" s="27" customFormat="1" ht="3" customHeight="1" thickBot="1" x14ac:dyDescent="0.3">
      <c r="B49" s="894"/>
      <c r="C49" s="895"/>
      <c r="D49" s="895"/>
      <c r="E49" s="895"/>
      <c r="F49" s="895"/>
      <c r="G49" s="216"/>
    </row>
    <row r="50" spans="2:7" x14ac:dyDescent="0.25">
      <c r="B50" s="209" t="s">
        <v>387</v>
      </c>
      <c r="G50" s="21"/>
    </row>
    <row r="51" spans="2:7" x14ac:dyDescent="0.25">
      <c r="B51" s="209" t="s">
        <v>326</v>
      </c>
      <c r="C51" s="21"/>
      <c r="D51" s="21"/>
      <c r="E51" s="21"/>
      <c r="F51" s="21"/>
      <c r="G51" s="21"/>
    </row>
    <row r="52" spans="2:7" x14ac:dyDescent="0.25">
      <c r="B52" s="210" t="s">
        <v>113</v>
      </c>
      <c r="C52" s="21"/>
      <c r="D52" s="21"/>
      <c r="E52" s="21"/>
      <c r="F52" s="21"/>
      <c r="G52" s="21"/>
    </row>
    <row r="53" spans="2:7" x14ac:dyDescent="0.25">
      <c r="B53" s="209" t="s">
        <v>327</v>
      </c>
      <c r="C53" s="21"/>
      <c r="D53" s="21"/>
      <c r="E53" s="21"/>
      <c r="F53" s="21"/>
      <c r="G53" s="21"/>
    </row>
    <row r="54" spans="2:7" x14ac:dyDescent="0.25">
      <c r="B54" s="210" t="s">
        <v>114</v>
      </c>
      <c r="C54" s="21"/>
      <c r="D54" s="21"/>
      <c r="E54" s="21"/>
      <c r="F54" s="21"/>
      <c r="G54" s="21"/>
    </row>
    <row r="55" spans="2:7" x14ac:dyDescent="0.25">
      <c r="B55" s="209" t="s">
        <v>328</v>
      </c>
      <c r="C55" s="21"/>
      <c r="D55" s="21"/>
      <c r="E55" s="21"/>
      <c r="F55" s="21"/>
      <c r="G55" s="21"/>
    </row>
    <row r="56" spans="2:7" x14ac:dyDescent="0.25">
      <c r="B56" s="210" t="s">
        <v>60</v>
      </c>
      <c r="C56" s="21"/>
      <c r="D56" s="21"/>
      <c r="E56" s="21"/>
      <c r="F56" s="21"/>
      <c r="G56" s="21"/>
    </row>
    <row r="57" spans="2:7" x14ac:dyDescent="0.25">
      <c r="B57" s="209" t="s">
        <v>329</v>
      </c>
      <c r="C57" s="21"/>
      <c r="D57" s="21"/>
      <c r="E57" s="21"/>
      <c r="F57" s="21"/>
      <c r="G57" s="21"/>
    </row>
    <row r="58" spans="2:7" x14ac:dyDescent="0.25">
      <c r="B58" s="210" t="s">
        <v>61</v>
      </c>
      <c r="C58" s="21"/>
      <c r="D58" s="21"/>
      <c r="E58" s="21"/>
      <c r="F58" s="21"/>
      <c r="G58" s="21"/>
    </row>
    <row r="59" spans="2:7" x14ac:dyDescent="0.25">
      <c r="B59" s="210" t="s">
        <v>330</v>
      </c>
      <c r="C59" s="21"/>
      <c r="D59" s="21"/>
      <c r="E59" s="21"/>
      <c r="F59" s="21"/>
      <c r="G59" s="21"/>
    </row>
    <row r="60" spans="2:7" x14ac:dyDescent="0.25">
      <c r="C60" s="21"/>
      <c r="D60" s="21"/>
      <c r="E60" s="21"/>
      <c r="F60" s="21"/>
      <c r="G60" s="21"/>
    </row>
  </sheetData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FF00"/>
  </sheetPr>
  <dimension ref="B1:H59"/>
  <sheetViews>
    <sheetView showGridLines="0" view="pageBreakPreview" zoomScale="110" zoomScaleNormal="100" zoomScaleSheetLayoutView="110" workbookViewId="0">
      <pane xSplit="2" ySplit="6" topLeftCell="C29" activePane="bottomRight" state="frozen"/>
      <selection pane="topRight" activeCell="C1" sqref="C1"/>
      <selection pane="bottomLeft" activeCell="A7" sqref="A7"/>
      <selection pane="bottomRight" activeCell="F38" sqref="F38"/>
    </sheetView>
  </sheetViews>
  <sheetFormatPr baseColWidth="10" defaultRowHeight="13.2" x14ac:dyDescent="0.25"/>
  <cols>
    <col min="1" max="1" width="5.44140625" customWidth="1"/>
    <col min="2" max="2" width="20.88671875" customWidth="1"/>
    <col min="3" max="6" width="22.6640625" customWidth="1"/>
    <col min="7" max="7" width="6.6640625" customWidth="1"/>
  </cols>
  <sheetData>
    <row r="1" spans="2:8" ht="10.5" customHeight="1" x14ac:dyDescent="0.3">
      <c r="D1" s="89"/>
      <c r="H1" s="105"/>
    </row>
    <row r="2" spans="2:8" ht="15.6" x14ac:dyDescent="0.3">
      <c r="B2" s="191" t="s">
        <v>496</v>
      </c>
      <c r="D2" s="89"/>
      <c r="H2" s="106" t="s">
        <v>212</v>
      </c>
    </row>
    <row r="3" spans="2:8" ht="15.6" x14ac:dyDescent="0.3">
      <c r="B3" s="191" t="s">
        <v>304</v>
      </c>
    </row>
    <row r="4" spans="2:8" ht="7.5" customHeight="1" x14ac:dyDescent="0.25"/>
    <row r="5" spans="2:8" s="27" customFormat="1" ht="36.75" customHeight="1" x14ac:dyDescent="0.25">
      <c r="B5" s="543" t="s">
        <v>133</v>
      </c>
      <c r="C5" s="544" t="s">
        <v>145</v>
      </c>
      <c r="D5" s="544" t="s">
        <v>147</v>
      </c>
      <c r="E5" s="544" t="s">
        <v>148</v>
      </c>
      <c r="F5" s="545" t="s">
        <v>149</v>
      </c>
    </row>
    <row r="6" spans="2:8" s="27" customFormat="1" ht="3.75" customHeight="1" thickBot="1" x14ac:dyDescent="0.3">
      <c r="B6" s="751"/>
      <c r="C6" s="751"/>
      <c r="D6" s="751"/>
      <c r="E6" s="751"/>
      <c r="F6" s="751"/>
    </row>
    <row r="7" spans="2:8" s="27" customFormat="1" ht="15.9" customHeight="1" x14ac:dyDescent="0.25">
      <c r="B7" s="454">
        <v>2006</v>
      </c>
      <c r="C7" s="439">
        <v>15528</v>
      </c>
      <c r="D7" s="439">
        <v>327207</v>
      </c>
      <c r="E7" s="439">
        <v>4905</v>
      </c>
      <c r="F7" s="439">
        <v>38807</v>
      </c>
    </row>
    <row r="8" spans="2:8" s="27" customFormat="1" ht="15.9" customHeight="1" x14ac:dyDescent="0.25">
      <c r="B8" s="211">
        <v>2007</v>
      </c>
      <c r="C8" s="130">
        <v>42987</v>
      </c>
      <c r="D8" s="130">
        <v>560043</v>
      </c>
      <c r="E8" s="130">
        <v>31347</v>
      </c>
      <c r="F8" s="130">
        <v>39531</v>
      </c>
    </row>
    <row r="9" spans="2:8" s="27" customFormat="1" ht="15.9" customHeight="1" x14ac:dyDescent="0.25">
      <c r="B9" s="454">
        <v>2008</v>
      </c>
      <c r="C9" s="439">
        <v>25259</v>
      </c>
      <c r="D9" s="439">
        <v>637719</v>
      </c>
      <c r="E9" s="439">
        <v>10995</v>
      </c>
      <c r="F9" s="439">
        <v>37583</v>
      </c>
    </row>
    <row r="10" spans="2:8" s="27" customFormat="1" ht="15.9" customHeight="1" x14ac:dyDescent="0.25">
      <c r="B10" s="211">
        <v>2009</v>
      </c>
      <c r="C10" s="130">
        <v>11836</v>
      </c>
      <c r="D10" s="130">
        <v>388651</v>
      </c>
      <c r="E10" s="130">
        <v>7094</v>
      </c>
      <c r="F10" s="130">
        <v>17738</v>
      </c>
    </row>
    <row r="11" spans="2:8" s="27" customFormat="1" ht="15.9" customHeight="1" x14ac:dyDescent="0.25">
      <c r="B11" s="454">
        <v>2010</v>
      </c>
      <c r="C11" s="439">
        <v>14347.084160000002</v>
      </c>
      <c r="D11" s="439">
        <v>467368.58010000002</v>
      </c>
      <c r="E11" s="439">
        <v>7743.7440499999993</v>
      </c>
      <c r="F11" s="439">
        <v>20307.42596</v>
      </c>
    </row>
    <row r="12" spans="2:8" s="27" customFormat="1" ht="15.9" customHeight="1" x14ac:dyDescent="0.25">
      <c r="B12" s="205">
        <v>2011</v>
      </c>
      <c r="C12" s="137">
        <f>SUM(C13:C24)</f>
        <v>15457.099900000001</v>
      </c>
      <c r="D12" s="137">
        <f>SUM(D13:D24)</f>
        <v>782862.94045999995</v>
      </c>
      <c r="E12" s="137">
        <f>SUM(E13:E24)</f>
        <v>12894.00979</v>
      </c>
      <c r="F12" s="137">
        <f>SUM(F13:F24)</f>
        <v>24440.46773</v>
      </c>
      <c r="G12" s="127"/>
    </row>
    <row r="13" spans="2:8" s="27" customFormat="1" ht="15.9" customHeight="1" x14ac:dyDescent="0.25">
      <c r="B13" s="450" t="s">
        <v>0</v>
      </c>
      <c r="C13" s="439">
        <v>1311.1623300000001</v>
      </c>
      <c r="D13" s="439">
        <v>27869.676750000002</v>
      </c>
      <c r="E13" s="439">
        <v>501.75069000000002</v>
      </c>
      <c r="F13" s="439">
        <v>890.34206999999992</v>
      </c>
      <c r="G13" s="127"/>
    </row>
    <row r="14" spans="2:8" s="27" customFormat="1" ht="15.9" customHeight="1" x14ac:dyDescent="0.25">
      <c r="B14" s="215" t="s">
        <v>1</v>
      </c>
      <c r="C14" s="137">
        <v>1188.34941</v>
      </c>
      <c r="D14" s="137">
        <v>40772.365619999997</v>
      </c>
      <c r="E14" s="137">
        <v>549.09510999999998</v>
      </c>
      <c r="F14" s="137">
        <v>2882.0419099999999</v>
      </c>
      <c r="G14" s="127"/>
    </row>
    <row r="15" spans="2:8" s="27" customFormat="1" ht="15.9" customHeight="1" x14ac:dyDescent="0.25">
      <c r="B15" s="450" t="s">
        <v>2</v>
      </c>
      <c r="C15" s="439">
        <v>345.58816000000002</v>
      </c>
      <c r="D15" s="439">
        <v>58606.898090000002</v>
      </c>
      <c r="E15" s="439">
        <v>366.16399000000001</v>
      </c>
      <c r="F15" s="439">
        <v>538.08375000000001</v>
      </c>
    </row>
    <row r="16" spans="2:8" s="27" customFormat="1" ht="15.9" customHeight="1" x14ac:dyDescent="0.25">
      <c r="B16" s="215" t="s">
        <v>3</v>
      </c>
      <c r="C16" s="218">
        <v>1276</v>
      </c>
      <c r="D16" s="218">
        <v>57296</v>
      </c>
      <c r="E16" s="218">
        <v>337</v>
      </c>
      <c r="F16" s="218">
        <v>824</v>
      </c>
    </row>
    <row r="17" spans="2:6" s="27" customFormat="1" ht="15.9" customHeight="1" x14ac:dyDescent="0.25">
      <c r="B17" s="450" t="s">
        <v>4</v>
      </c>
      <c r="C17" s="439">
        <v>1343</v>
      </c>
      <c r="D17" s="439">
        <v>67209</v>
      </c>
      <c r="E17" s="439">
        <v>1281</v>
      </c>
      <c r="F17" s="439">
        <v>2053</v>
      </c>
    </row>
    <row r="18" spans="2:6" s="27" customFormat="1" ht="15.9" customHeight="1" x14ac:dyDescent="0.25">
      <c r="B18" s="215" t="s">
        <v>5</v>
      </c>
      <c r="C18" s="218">
        <v>1470</v>
      </c>
      <c r="D18" s="218">
        <v>109845</v>
      </c>
      <c r="E18" s="218">
        <v>1115</v>
      </c>
      <c r="F18" s="218">
        <v>1394</v>
      </c>
    </row>
    <row r="19" spans="2:6" s="27" customFormat="1" ht="15.9" customHeight="1" x14ac:dyDescent="0.25">
      <c r="B19" s="450" t="s">
        <v>62</v>
      </c>
      <c r="C19" s="439">
        <v>1361</v>
      </c>
      <c r="D19" s="439">
        <v>76145</v>
      </c>
      <c r="E19" s="439">
        <v>439</v>
      </c>
      <c r="F19" s="439">
        <v>1361</v>
      </c>
    </row>
    <row r="20" spans="2:6" s="27" customFormat="1" ht="15.9" customHeight="1" x14ac:dyDescent="0.25">
      <c r="B20" s="215" t="s">
        <v>63</v>
      </c>
      <c r="C20" s="218">
        <v>1484</v>
      </c>
      <c r="D20" s="218">
        <v>61720</v>
      </c>
      <c r="E20" s="218">
        <v>1190</v>
      </c>
      <c r="F20" s="218">
        <v>2096</v>
      </c>
    </row>
    <row r="21" spans="2:6" s="27" customFormat="1" ht="15.9" customHeight="1" x14ac:dyDescent="0.25">
      <c r="B21" s="450" t="s">
        <v>64</v>
      </c>
      <c r="C21" s="439">
        <v>2259</v>
      </c>
      <c r="D21" s="439">
        <v>68900</v>
      </c>
      <c r="E21" s="439">
        <v>1384</v>
      </c>
      <c r="F21" s="439">
        <v>1611</v>
      </c>
    </row>
    <row r="22" spans="2:6" s="27" customFormat="1" ht="15.9" customHeight="1" x14ac:dyDescent="0.25">
      <c r="B22" s="215" t="s">
        <v>65</v>
      </c>
      <c r="C22" s="218">
        <v>1271</v>
      </c>
      <c r="D22" s="218">
        <v>70674</v>
      </c>
      <c r="E22" s="218">
        <v>2772</v>
      </c>
      <c r="F22" s="218">
        <v>3678</v>
      </c>
    </row>
    <row r="23" spans="2:6" s="27" customFormat="1" ht="15.9" customHeight="1" x14ac:dyDescent="0.25">
      <c r="B23" s="450" t="s">
        <v>66</v>
      </c>
      <c r="C23" s="439">
        <v>1108</v>
      </c>
      <c r="D23" s="439">
        <v>81758</v>
      </c>
      <c r="E23" s="439">
        <v>1368</v>
      </c>
      <c r="F23" s="439">
        <v>4720</v>
      </c>
    </row>
    <row r="24" spans="2:6" s="27" customFormat="1" ht="15.9" customHeight="1" x14ac:dyDescent="0.25">
      <c r="B24" s="215" t="s">
        <v>67</v>
      </c>
      <c r="C24" s="218">
        <v>1040</v>
      </c>
      <c r="D24" s="218">
        <v>62067</v>
      </c>
      <c r="E24" s="218">
        <v>1591</v>
      </c>
      <c r="F24" s="218">
        <v>2393</v>
      </c>
    </row>
    <row r="25" spans="2:6" s="27" customFormat="1" ht="15.9" customHeight="1" x14ac:dyDescent="0.25">
      <c r="B25" s="441" t="s">
        <v>390</v>
      </c>
      <c r="C25" s="439">
        <f>SUM(C26:C37)</f>
        <v>18171.910089999998</v>
      </c>
      <c r="D25" s="439">
        <f>SUM(D26:D37)</f>
        <v>846513.29862000002</v>
      </c>
      <c r="E25" s="439">
        <f>SUM(E26:E37)</f>
        <v>10553.342120000001</v>
      </c>
      <c r="F25" s="439">
        <f>SUM(F26:F37)</f>
        <v>29024.834770000001</v>
      </c>
    </row>
    <row r="26" spans="2:6" s="27" customFormat="1" ht="15.9" customHeight="1" x14ac:dyDescent="0.25">
      <c r="B26" s="212" t="s">
        <v>0</v>
      </c>
      <c r="C26" s="218">
        <v>1188</v>
      </c>
      <c r="D26" s="218">
        <v>61007</v>
      </c>
      <c r="E26" s="218">
        <v>1027</v>
      </c>
      <c r="F26" s="218">
        <v>112</v>
      </c>
    </row>
    <row r="27" spans="2:6" s="27" customFormat="1" ht="15.9" customHeight="1" x14ac:dyDescent="0.25">
      <c r="B27" s="450" t="s">
        <v>1</v>
      </c>
      <c r="C27" s="439">
        <v>1164</v>
      </c>
      <c r="D27" s="439">
        <v>68371</v>
      </c>
      <c r="E27" s="439">
        <v>797</v>
      </c>
      <c r="F27" s="439">
        <v>3898</v>
      </c>
    </row>
    <row r="28" spans="2:6" s="27" customFormat="1" ht="15.9" customHeight="1" x14ac:dyDescent="0.25">
      <c r="B28" s="212" t="s">
        <v>2</v>
      </c>
      <c r="C28" s="218">
        <v>1335</v>
      </c>
      <c r="D28" s="218">
        <v>79766</v>
      </c>
      <c r="E28" s="218">
        <v>892</v>
      </c>
      <c r="F28" s="218">
        <v>3626</v>
      </c>
    </row>
    <row r="29" spans="2:6" s="27" customFormat="1" ht="15.9" customHeight="1" x14ac:dyDescent="0.25">
      <c r="B29" s="450" t="s">
        <v>3</v>
      </c>
      <c r="C29" s="439">
        <v>1199</v>
      </c>
      <c r="D29" s="439">
        <v>72547</v>
      </c>
      <c r="E29" s="439">
        <v>884</v>
      </c>
      <c r="F29" s="439">
        <v>1501</v>
      </c>
    </row>
    <row r="30" spans="2:6" s="27" customFormat="1" ht="15.9" customHeight="1" x14ac:dyDescent="0.25">
      <c r="B30" s="212" t="s">
        <v>4</v>
      </c>
      <c r="C30" s="137">
        <v>1379.4262100000001</v>
      </c>
      <c r="D30" s="137">
        <v>84906.212490000005</v>
      </c>
      <c r="E30" s="137">
        <v>618.22291999999993</v>
      </c>
      <c r="F30" s="137">
        <v>2361.3793999999998</v>
      </c>
    </row>
    <row r="31" spans="2:6" s="27" customFormat="1" ht="15.9" customHeight="1" x14ac:dyDescent="0.25">
      <c r="B31" s="450" t="s">
        <v>5</v>
      </c>
      <c r="C31" s="439">
        <v>1330.3871100000001</v>
      </c>
      <c r="D31" s="439">
        <v>56704.914830000002</v>
      </c>
      <c r="E31" s="439">
        <v>602.16122999999993</v>
      </c>
      <c r="F31" s="439">
        <v>3444.83925</v>
      </c>
    </row>
    <row r="32" spans="2:6" s="27" customFormat="1" ht="15.9" customHeight="1" x14ac:dyDescent="0.25">
      <c r="B32" s="212" t="s">
        <v>62</v>
      </c>
      <c r="C32" s="137">
        <v>1545.45498</v>
      </c>
      <c r="D32" s="137">
        <v>58490.811130000002</v>
      </c>
      <c r="E32" s="137">
        <v>622.28802000000007</v>
      </c>
      <c r="F32" s="137">
        <v>3855.93154</v>
      </c>
    </row>
    <row r="33" spans="2:6" s="27" customFormat="1" ht="15.9" customHeight="1" x14ac:dyDescent="0.25">
      <c r="B33" s="450" t="s">
        <v>63</v>
      </c>
      <c r="C33" s="439">
        <v>1688.6417900000001</v>
      </c>
      <c r="D33" s="439">
        <v>60853.36017</v>
      </c>
      <c r="E33" s="439">
        <v>740.66995000000009</v>
      </c>
      <c r="F33" s="439">
        <v>3939.6845800000001</v>
      </c>
    </row>
    <row r="34" spans="2:6" s="27" customFormat="1" ht="15.9" customHeight="1" x14ac:dyDescent="0.25">
      <c r="B34" s="212" t="s">
        <v>64</v>
      </c>
      <c r="C34" s="137">
        <v>1656</v>
      </c>
      <c r="D34" s="137">
        <v>57737</v>
      </c>
      <c r="E34" s="137">
        <v>923</v>
      </c>
      <c r="F34" s="137">
        <v>1861</v>
      </c>
    </row>
    <row r="35" spans="2:6" s="27" customFormat="1" ht="15.9" customHeight="1" x14ac:dyDescent="0.25">
      <c r="B35" s="450" t="s">
        <v>65</v>
      </c>
      <c r="C35" s="439">
        <v>2052</v>
      </c>
      <c r="D35" s="439">
        <v>118202</v>
      </c>
      <c r="E35" s="439">
        <v>1802</v>
      </c>
      <c r="F35" s="439">
        <v>1386</v>
      </c>
    </row>
    <row r="36" spans="2:6" s="27" customFormat="1" ht="15.9" customHeight="1" x14ac:dyDescent="0.25">
      <c r="B36" s="212" t="s">
        <v>66</v>
      </c>
      <c r="C36" s="137">
        <v>1959</v>
      </c>
      <c r="D36" s="137">
        <v>67377</v>
      </c>
      <c r="E36" s="137">
        <v>413</v>
      </c>
      <c r="F36" s="137">
        <v>1420</v>
      </c>
    </row>
    <row r="37" spans="2:6" s="27" customFormat="1" ht="15.9" customHeight="1" x14ac:dyDescent="0.25">
      <c r="B37" s="450" t="s">
        <v>67</v>
      </c>
      <c r="C37" s="439">
        <v>1675</v>
      </c>
      <c r="D37" s="439">
        <v>60551</v>
      </c>
      <c r="E37" s="439">
        <v>1232</v>
      </c>
      <c r="F37" s="439">
        <v>1619</v>
      </c>
    </row>
    <row r="38" spans="2:6" s="27" customFormat="1" ht="15.9" customHeight="1" x14ac:dyDescent="0.25">
      <c r="B38" s="896" t="s">
        <v>495</v>
      </c>
      <c r="C38" s="130">
        <f>SUM(C39:C48)</f>
        <v>16857</v>
      </c>
      <c r="D38" s="130">
        <f>SUM(D39:D48)</f>
        <v>577127</v>
      </c>
      <c r="E38" s="130">
        <f>SUM(E39:E48)</f>
        <v>8218</v>
      </c>
      <c r="F38" s="130">
        <f>SUM(F39:F48)</f>
        <v>17668</v>
      </c>
    </row>
    <row r="39" spans="2:6" s="27" customFormat="1" ht="15.9" customHeight="1" x14ac:dyDescent="0.25">
      <c r="B39" s="467" t="s">
        <v>0</v>
      </c>
      <c r="C39" s="448">
        <v>2085</v>
      </c>
      <c r="D39" s="448">
        <v>55663</v>
      </c>
      <c r="E39" s="448">
        <v>1001</v>
      </c>
      <c r="F39" s="448">
        <v>1367</v>
      </c>
    </row>
    <row r="40" spans="2:6" s="27" customFormat="1" ht="15.9" customHeight="1" x14ac:dyDescent="0.25">
      <c r="B40" s="200" t="s">
        <v>1</v>
      </c>
      <c r="C40" s="130">
        <v>1654</v>
      </c>
      <c r="D40" s="130">
        <v>61734</v>
      </c>
      <c r="E40" s="130">
        <v>481</v>
      </c>
      <c r="F40" s="130">
        <v>3433</v>
      </c>
    </row>
    <row r="41" spans="2:6" s="27" customFormat="1" ht="15.9" customHeight="1" x14ac:dyDescent="0.25">
      <c r="B41" s="467" t="s">
        <v>2</v>
      </c>
      <c r="C41" s="448">
        <v>1831</v>
      </c>
      <c r="D41" s="448">
        <v>49932</v>
      </c>
      <c r="E41" s="448">
        <v>659</v>
      </c>
      <c r="F41" s="448">
        <v>1547</v>
      </c>
    </row>
    <row r="42" spans="2:6" s="27" customFormat="1" ht="15.9" customHeight="1" x14ac:dyDescent="0.25">
      <c r="B42" s="212" t="s">
        <v>3</v>
      </c>
      <c r="C42" s="218">
        <v>1849</v>
      </c>
      <c r="D42" s="218">
        <v>78861</v>
      </c>
      <c r="E42" s="218">
        <v>807</v>
      </c>
      <c r="F42" s="218">
        <v>1190</v>
      </c>
    </row>
    <row r="43" spans="2:6" s="27" customFormat="1" ht="15.9" customHeight="1" x14ac:dyDescent="0.25">
      <c r="B43" s="467" t="s">
        <v>4</v>
      </c>
      <c r="C43" s="448">
        <v>1951</v>
      </c>
      <c r="D43" s="448">
        <v>77600</v>
      </c>
      <c r="E43" s="448">
        <v>1546</v>
      </c>
      <c r="F43" s="448">
        <v>3501</v>
      </c>
    </row>
    <row r="44" spans="2:6" s="27" customFormat="1" ht="15.9" customHeight="1" x14ac:dyDescent="0.25">
      <c r="B44" s="212" t="s">
        <v>5</v>
      </c>
      <c r="C44" s="218">
        <v>1802</v>
      </c>
      <c r="D44" s="218">
        <v>66075</v>
      </c>
      <c r="E44" s="218">
        <v>800</v>
      </c>
      <c r="F44" s="218">
        <v>2210</v>
      </c>
    </row>
    <row r="45" spans="2:6" s="27" customFormat="1" ht="15.9" customHeight="1" x14ac:dyDescent="0.25">
      <c r="B45" s="467" t="s">
        <v>62</v>
      </c>
      <c r="C45" s="448">
        <v>1872</v>
      </c>
      <c r="D45" s="448">
        <v>77686</v>
      </c>
      <c r="E45" s="448">
        <v>1160</v>
      </c>
      <c r="F45" s="448">
        <v>1622</v>
      </c>
    </row>
    <row r="46" spans="2:6" s="27" customFormat="1" ht="15.9" customHeight="1" x14ac:dyDescent="0.25">
      <c r="B46" s="212" t="s">
        <v>63</v>
      </c>
      <c r="C46" s="218">
        <v>1927</v>
      </c>
      <c r="D46" s="218">
        <v>55318</v>
      </c>
      <c r="E46" s="218">
        <v>695</v>
      </c>
      <c r="F46" s="218">
        <v>1748</v>
      </c>
    </row>
    <row r="47" spans="2:6" s="27" customFormat="1" ht="15.9" customHeight="1" x14ac:dyDescent="0.25">
      <c r="B47" s="467" t="s">
        <v>64</v>
      </c>
      <c r="C47" s="448">
        <v>1886</v>
      </c>
      <c r="D47" s="448">
        <v>54258</v>
      </c>
      <c r="E47" s="448">
        <v>1069</v>
      </c>
      <c r="F47" s="448">
        <v>1050</v>
      </c>
    </row>
    <row r="48" spans="2:6" s="27" customFormat="1" ht="2.25" customHeight="1" thickBot="1" x14ac:dyDescent="0.3">
      <c r="B48" s="759"/>
      <c r="C48" s="748"/>
      <c r="D48" s="748"/>
      <c r="E48" s="748"/>
      <c r="F48" s="748"/>
    </row>
    <row r="49" spans="2:5" x14ac:dyDescent="0.25">
      <c r="B49" s="209" t="s">
        <v>387</v>
      </c>
    </row>
    <row r="50" spans="2:5" x14ac:dyDescent="0.25">
      <c r="B50" s="209" t="s">
        <v>326</v>
      </c>
      <c r="C50" s="21"/>
    </row>
    <row r="51" spans="2:5" x14ac:dyDescent="0.25">
      <c r="B51" s="210" t="s">
        <v>113</v>
      </c>
      <c r="C51" s="21"/>
    </row>
    <row r="52" spans="2:5" x14ac:dyDescent="0.25">
      <c r="B52" s="209" t="s">
        <v>454</v>
      </c>
      <c r="C52" s="21"/>
    </row>
    <row r="53" spans="2:5" x14ac:dyDescent="0.25">
      <c r="B53" s="210" t="s">
        <v>453</v>
      </c>
      <c r="C53" s="21"/>
    </row>
    <row r="54" spans="2:5" x14ac:dyDescent="0.25">
      <c r="B54" s="209" t="s">
        <v>328</v>
      </c>
      <c r="C54" s="21"/>
    </row>
    <row r="55" spans="2:5" x14ac:dyDescent="0.25">
      <c r="B55" s="210" t="s">
        <v>60</v>
      </c>
      <c r="C55" s="21"/>
    </row>
    <row r="56" spans="2:5" x14ac:dyDescent="0.25">
      <c r="B56" s="209" t="s">
        <v>329</v>
      </c>
      <c r="C56" s="21"/>
    </row>
    <row r="57" spans="2:5" x14ac:dyDescent="0.25">
      <c r="B57" s="210" t="s">
        <v>61</v>
      </c>
      <c r="C57" s="21"/>
      <c r="E57" s="19"/>
    </row>
    <row r="58" spans="2:5" x14ac:dyDescent="0.25">
      <c r="B58" s="210" t="s">
        <v>330</v>
      </c>
      <c r="C58" s="21"/>
    </row>
    <row r="59" spans="2:5" x14ac:dyDescent="0.25">
      <c r="C59" s="21"/>
    </row>
  </sheetData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FF00"/>
  </sheetPr>
  <dimension ref="A1:J64"/>
  <sheetViews>
    <sheetView showGridLines="0" view="pageBreakPreview" zoomScale="110" zoomScaleNormal="100" zoomScaleSheetLayoutView="110" workbookViewId="0">
      <pane xSplit="2" ySplit="8" topLeftCell="C45" activePane="bottomRight" state="frozen"/>
      <selection pane="topRight" activeCell="C1" sqref="C1"/>
      <selection pane="bottomLeft" activeCell="A9" sqref="A9"/>
      <selection pane="bottomRight" activeCell="H47" sqref="H47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1" spans="1:10" ht="4.5" customHeight="1" x14ac:dyDescent="0.25"/>
    <row r="2" spans="1:10" ht="15.6" x14ac:dyDescent="0.3">
      <c r="B2" s="191" t="s">
        <v>522</v>
      </c>
      <c r="J2" s="106" t="s">
        <v>212</v>
      </c>
    </row>
    <row r="3" spans="1:10" ht="15.6" x14ac:dyDescent="0.3">
      <c r="B3" s="191" t="s">
        <v>303</v>
      </c>
    </row>
    <row r="4" spans="1:10" ht="4.5" customHeight="1" thickBot="1" x14ac:dyDescent="0.3">
      <c r="B4" s="765"/>
      <c r="C4" s="765"/>
      <c r="D4" s="765"/>
      <c r="E4" s="765"/>
      <c r="F4" s="765"/>
      <c r="G4" s="765"/>
      <c r="H4" s="765"/>
      <c r="I4" s="765"/>
    </row>
    <row r="5" spans="1:10" s="27" customFormat="1" ht="24.75" customHeight="1" thickBot="1" x14ac:dyDescent="0.3">
      <c r="A5" s="766"/>
      <c r="B5" s="1057" t="s">
        <v>150</v>
      </c>
      <c r="C5" s="1070"/>
      <c r="D5" s="1070"/>
      <c r="E5" s="1070"/>
      <c r="F5" s="1070"/>
      <c r="G5" s="1070"/>
      <c r="H5" s="1071"/>
    </row>
    <row r="6" spans="1:10" s="27" customFormat="1" ht="39.9" customHeight="1" thickBot="1" x14ac:dyDescent="0.3">
      <c r="A6" s="766"/>
      <c r="B6" s="1068" t="s">
        <v>133</v>
      </c>
      <c r="C6" s="606" t="s">
        <v>331</v>
      </c>
      <c r="D6" s="764" t="s">
        <v>332</v>
      </c>
      <c r="E6" s="764" t="s">
        <v>333</v>
      </c>
      <c r="F6" s="764" t="s">
        <v>208</v>
      </c>
      <c r="G6" s="764" t="s">
        <v>334</v>
      </c>
      <c r="H6" s="764" t="s">
        <v>209</v>
      </c>
    </row>
    <row r="7" spans="1:10" s="27" customFormat="1" ht="20.100000000000001" customHeight="1" thickBot="1" x14ac:dyDescent="0.3">
      <c r="A7" s="766"/>
      <c r="B7" s="1069"/>
      <c r="C7" s="606" t="s">
        <v>270</v>
      </c>
      <c r="D7" s="1065" t="s">
        <v>302</v>
      </c>
      <c r="E7" s="1066"/>
      <c r="F7" s="1066"/>
      <c r="G7" s="1066"/>
      <c r="H7" s="1067"/>
    </row>
    <row r="8" spans="1:10" s="27" customFormat="1" ht="2.25" customHeight="1" thickBot="1" x14ac:dyDescent="0.3">
      <c r="B8" s="565"/>
      <c r="C8" s="565"/>
      <c r="D8" s="565"/>
      <c r="E8" s="565"/>
      <c r="F8" s="565"/>
      <c r="G8" s="565"/>
      <c r="H8" s="565"/>
    </row>
    <row r="9" spans="1:10" s="27" customFormat="1" ht="15.9" customHeight="1" x14ac:dyDescent="0.25">
      <c r="B9" s="454">
        <v>2006</v>
      </c>
      <c r="C9" s="451">
        <v>1364.232</v>
      </c>
      <c r="D9" s="451">
        <v>2663.5</v>
      </c>
      <c r="E9" s="456">
        <v>2338.8040000000001</v>
      </c>
      <c r="F9" s="451">
        <v>196.768</v>
      </c>
      <c r="G9" s="451">
        <v>257.37099999999998</v>
      </c>
      <c r="H9" s="451">
        <v>3942.105</v>
      </c>
    </row>
    <row r="10" spans="1:10" s="27" customFormat="1" ht="15.9" customHeight="1" x14ac:dyDescent="0.25">
      <c r="B10" s="211">
        <v>2007</v>
      </c>
      <c r="C10" s="201">
        <v>1653.498</v>
      </c>
      <c r="D10" s="201">
        <v>2944.069</v>
      </c>
      <c r="E10" s="219">
        <v>3033.5349999999999</v>
      </c>
      <c r="F10" s="201">
        <v>1135.57</v>
      </c>
      <c r="G10" s="201">
        <v>374.18200000000002</v>
      </c>
      <c r="H10" s="201">
        <v>3958.6280000000002</v>
      </c>
    </row>
    <row r="11" spans="1:10" s="27" customFormat="1" ht="15.9" customHeight="1" x14ac:dyDescent="0.25">
      <c r="B11" s="454">
        <v>2008</v>
      </c>
      <c r="C11" s="451">
        <v>4090.6579999999999</v>
      </c>
      <c r="D11" s="451">
        <v>2774.9250000000002</v>
      </c>
      <c r="E11" s="456">
        <v>2901.69</v>
      </c>
      <c r="F11" s="451">
        <v>4.492</v>
      </c>
      <c r="G11" s="451">
        <v>36.398000000000003</v>
      </c>
      <c r="H11" s="451">
        <v>4563.34</v>
      </c>
    </row>
    <row r="12" spans="1:10" s="27" customFormat="1" ht="15.9" customHeight="1" x14ac:dyDescent="0.25">
      <c r="B12" s="211">
        <v>2009</v>
      </c>
      <c r="C12" s="201">
        <v>2410.9749999999999</v>
      </c>
      <c r="D12" s="201">
        <v>4650.0889999999999</v>
      </c>
      <c r="E12" s="219">
        <v>3185.0340000000001</v>
      </c>
      <c r="F12" s="201">
        <v>9.7110000000000003</v>
      </c>
      <c r="G12" s="201">
        <v>16.832999999999998</v>
      </c>
      <c r="H12" s="201">
        <v>4221.4690000000001</v>
      </c>
    </row>
    <row r="13" spans="1:10" s="27" customFormat="1" ht="15.9" customHeight="1" x14ac:dyDescent="0.25">
      <c r="B13" s="454">
        <v>2010</v>
      </c>
      <c r="C13" s="451">
        <v>3483.23434</v>
      </c>
      <c r="D13" s="451">
        <v>4628.4322899999997</v>
      </c>
      <c r="E13" s="456">
        <v>3417.7274899999993</v>
      </c>
      <c r="F13" s="457">
        <v>7.0228400000000004</v>
      </c>
      <c r="G13" s="451">
        <v>1510.1669999999999</v>
      </c>
      <c r="H13" s="451">
        <v>6152.1707099999994</v>
      </c>
    </row>
    <row r="14" spans="1:10" s="27" customFormat="1" ht="15.9" customHeight="1" x14ac:dyDescent="0.25">
      <c r="B14" s="205">
        <v>2011</v>
      </c>
      <c r="C14" s="204">
        <f t="shared" ref="C14:H14" si="0">SUM(C15:C26)</f>
        <v>1739.1388299999999</v>
      </c>
      <c r="D14" s="204">
        <f t="shared" si="0"/>
        <v>5720.03485</v>
      </c>
      <c r="E14" s="220">
        <f t="shared" si="0"/>
        <v>4783.2249000000002</v>
      </c>
      <c r="F14" s="204">
        <f t="shared" si="0"/>
        <v>50</v>
      </c>
      <c r="G14" s="204">
        <f t="shared" si="0"/>
        <v>1055.08941</v>
      </c>
      <c r="H14" s="204">
        <f t="shared" si="0"/>
        <v>4138.2433299999993</v>
      </c>
    </row>
    <row r="15" spans="1:10" s="27" customFormat="1" ht="15.9" customHeight="1" x14ac:dyDescent="0.25">
      <c r="B15" s="450" t="s">
        <v>0</v>
      </c>
      <c r="C15" s="451">
        <v>66.966070000000002</v>
      </c>
      <c r="D15" s="451">
        <v>397.28848999999997</v>
      </c>
      <c r="E15" s="456">
        <v>339.23528999999996</v>
      </c>
      <c r="F15" s="457">
        <v>0</v>
      </c>
      <c r="G15" s="451">
        <v>0</v>
      </c>
      <c r="H15" s="451">
        <v>354.63562999999999</v>
      </c>
    </row>
    <row r="16" spans="1:10" s="27" customFormat="1" ht="15.9" customHeight="1" x14ac:dyDescent="0.25">
      <c r="B16" s="215" t="s">
        <v>1</v>
      </c>
      <c r="C16" s="204">
        <v>167.16088999999999</v>
      </c>
      <c r="D16" s="204">
        <v>500.29989</v>
      </c>
      <c r="E16" s="220">
        <v>311.14706999999999</v>
      </c>
      <c r="F16" s="221">
        <v>1</v>
      </c>
      <c r="G16" s="204">
        <v>100.81485000000001</v>
      </c>
      <c r="H16" s="204">
        <v>269.40258</v>
      </c>
    </row>
    <row r="17" spans="1:9" s="27" customFormat="1" ht="15.9" customHeight="1" x14ac:dyDescent="0.25">
      <c r="A17" s="222"/>
      <c r="B17" s="450" t="s">
        <v>2</v>
      </c>
      <c r="C17" s="451">
        <v>285.01186999999999</v>
      </c>
      <c r="D17" s="451">
        <v>448.75059000000005</v>
      </c>
      <c r="E17" s="456">
        <v>338.84253999999999</v>
      </c>
      <c r="F17" s="457">
        <v>1</v>
      </c>
      <c r="G17" s="451">
        <v>100.002</v>
      </c>
      <c r="H17" s="451">
        <v>267.20511999999997</v>
      </c>
    </row>
    <row r="18" spans="1:9" s="27" customFormat="1" ht="15.9" customHeight="1" x14ac:dyDescent="0.25">
      <c r="A18" s="222"/>
      <c r="B18" s="215" t="s">
        <v>3</v>
      </c>
      <c r="C18" s="204">
        <v>229</v>
      </c>
      <c r="D18" s="204">
        <v>456.74988000000002</v>
      </c>
      <c r="E18" s="220">
        <v>318</v>
      </c>
      <c r="F18" s="221">
        <v>0</v>
      </c>
      <c r="G18" s="204">
        <v>193.06617</v>
      </c>
      <c r="H18" s="204">
        <v>291</v>
      </c>
    </row>
    <row r="19" spans="1:9" s="27" customFormat="1" ht="15.9" customHeight="1" x14ac:dyDescent="0.25">
      <c r="A19" s="222"/>
      <c r="B19" s="450" t="s">
        <v>4</v>
      </c>
      <c r="C19" s="451">
        <v>217</v>
      </c>
      <c r="D19" s="451">
        <v>502.19182000000001</v>
      </c>
      <c r="E19" s="456">
        <v>359</v>
      </c>
      <c r="F19" s="457">
        <v>4</v>
      </c>
      <c r="G19" s="451">
        <v>249.38570999999999</v>
      </c>
      <c r="H19" s="451">
        <v>600</v>
      </c>
    </row>
    <row r="20" spans="1:9" s="27" customFormat="1" ht="15.9" customHeight="1" x14ac:dyDescent="0.25">
      <c r="A20" s="222"/>
      <c r="B20" s="215" t="s">
        <v>5</v>
      </c>
      <c r="C20" s="204">
        <v>119</v>
      </c>
      <c r="D20" s="204">
        <v>546.69617000000005</v>
      </c>
      <c r="E20" s="220">
        <v>371</v>
      </c>
      <c r="F20" s="221">
        <v>1</v>
      </c>
      <c r="G20" s="204">
        <v>72.458839999999995</v>
      </c>
      <c r="H20" s="204">
        <v>304</v>
      </c>
    </row>
    <row r="21" spans="1:9" s="27" customFormat="1" ht="15.9" customHeight="1" x14ac:dyDescent="0.25">
      <c r="A21" s="222"/>
      <c r="B21" s="450" t="s">
        <v>62</v>
      </c>
      <c r="C21" s="451">
        <v>228</v>
      </c>
      <c r="D21" s="451">
        <v>427.05801000000002</v>
      </c>
      <c r="E21" s="456">
        <v>468</v>
      </c>
      <c r="F21" s="457">
        <v>36</v>
      </c>
      <c r="G21" s="451">
        <v>228.36184</v>
      </c>
      <c r="H21" s="451">
        <v>295</v>
      </c>
    </row>
    <row r="22" spans="1:9" s="27" customFormat="1" ht="15.9" customHeight="1" x14ac:dyDescent="0.25">
      <c r="A22" s="222"/>
      <c r="B22" s="215" t="s">
        <v>63</v>
      </c>
      <c r="C22" s="204">
        <v>309</v>
      </c>
      <c r="D22" s="204">
        <v>536</v>
      </c>
      <c r="E22" s="220">
        <v>398</v>
      </c>
      <c r="F22" s="221">
        <v>2</v>
      </c>
      <c r="G22" s="204">
        <v>0</v>
      </c>
      <c r="H22" s="204">
        <v>374</v>
      </c>
    </row>
    <row r="23" spans="1:9" s="27" customFormat="1" ht="15.9" customHeight="1" x14ac:dyDescent="0.25">
      <c r="B23" s="450" t="s">
        <v>64</v>
      </c>
      <c r="C23" s="453">
        <v>55</v>
      </c>
      <c r="D23" s="453">
        <v>515</v>
      </c>
      <c r="E23" s="460">
        <v>476</v>
      </c>
      <c r="F23" s="461">
        <v>1</v>
      </c>
      <c r="G23" s="451">
        <v>0</v>
      </c>
      <c r="H23" s="453">
        <v>432</v>
      </c>
    </row>
    <row r="24" spans="1:9" s="27" customFormat="1" ht="15.9" customHeight="1" x14ac:dyDescent="0.25">
      <c r="B24" s="215" t="s">
        <v>65</v>
      </c>
      <c r="C24" s="206">
        <v>17</v>
      </c>
      <c r="D24" s="206">
        <v>433</v>
      </c>
      <c r="E24" s="217">
        <v>502</v>
      </c>
      <c r="F24" s="223">
        <v>3</v>
      </c>
      <c r="G24" s="204">
        <v>106</v>
      </c>
      <c r="H24" s="206">
        <v>379</v>
      </c>
    </row>
    <row r="25" spans="1:9" s="27" customFormat="1" ht="15.9" customHeight="1" x14ac:dyDescent="0.25">
      <c r="B25" s="450" t="s">
        <v>66</v>
      </c>
      <c r="C25" s="453">
        <v>26</v>
      </c>
      <c r="D25" s="453">
        <v>465</v>
      </c>
      <c r="E25" s="460">
        <v>448</v>
      </c>
      <c r="F25" s="451">
        <v>0</v>
      </c>
      <c r="G25" s="451">
        <v>0</v>
      </c>
      <c r="H25" s="453">
        <v>279</v>
      </c>
    </row>
    <row r="26" spans="1:9" s="27" customFormat="1" ht="15.9" customHeight="1" x14ac:dyDescent="0.25">
      <c r="B26" s="215" t="s">
        <v>67</v>
      </c>
      <c r="C26" s="206">
        <v>20</v>
      </c>
      <c r="D26" s="206">
        <v>492</v>
      </c>
      <c r="E26" s="217">
        <v>454</v>
      </c>
      <c r="F26" s="223">
        <v>1</v>
      </c>
      <c r="G26" s="204">
        <v>5</v>
      </c>
      <c r="H26" s="206">
        <v>293</v>
      </c>
    </row>
    <row r="27" spans="1:9" s="27" customFormat="1" ht="15.9" customHeight="1" x14ac:dyDescent="0.25">
      <c r="B27" s="441" t="s">
        <v>388</v>
      </c>
      <c r="C27" s="453">
        <f t="shared" ref="C27:H27" si="1">SUM(C28:C39)</f>
        <v>2416.460795</v>
      </c>
      <c r="D27" s="453">
        <f t="shared" si="1"/>
        <v>5831.5379380000004</v>
      </c>
      <c r="E27" s="460">
        <f t="shared" si="1"/>
        <v>8340.4046699999999</v>
      </c>
      <c r="F27" s="453">
        <f t="shared" si="1"/>
        <v>15.645250000000001</v>
      </c>
      <c r="G27" s="453">
        <f t="shared" si="1"/>
        <v>2662.3655039999999</v>
      </c>
      <c r="H27" s="453">
        <f t="shared" si="1"/>
        <v>4081.1201810000002</v>
      </c>
      <c r="I27" s="184"/>
    </row>
    <row r="28" spans="1:9" s="27" customFormat="1" ht="15.9" customHeight="1" x14ac:dyDescent="0.25">
      <c r="B28" s="212" t="s">
        <v>0</v>
      </c>
      <c r="C28" s="206">
        <v>17.335840000000001</v>
      </c>
      <c r="D28" s="206">
        <v>454.28084000000001</v>
      </c>
      <c r="E28" s="217">
        <v>476</v>
      </c>
      <c r="F28" s="223">
        <v>1.5175999999999998</v>
      </c>
      <c r="G28" s="204">
        <v>0.76</v>
      </c>
      <c r="H28" s="206">
        <v>330</v>
      </c>
    </row>
    <row r="29" spans="1:9" s="27" customFormat="1" ht="15.9" customHeight="1" x14ac:dyDescent="0.25">
      <c r="B29" s="450" t="s">
        <v>1</v>
      </c>
      <c r="C29" s="453">
        <v>124.18299</v>
      </c>
      <c r="D29" s="453">
        <v>594.96618000000001</v>
      </c>
      <c r="E29" s="460">
        <v>424</v>
      </c>
      <c r="F29" s="461">
        <v>1.28</v>
      </c>
      <c r="G29" s="451">
        <v>270.74428</v>
      </c>
      <c r="H29" s="453">
        <v>366</v>
      </c>
    </row>
    <row r="30" spans="1:9" s="27" customFormat="1" ht="15.9" customHeight="1" x14ac:dyDescent="0.25">
      <c r="B30" s="212" t="s">
        <v>2</v>
      </c>
      <c r="C30" s="206">
        <v>339.14274</v>
      </c>
      <c r="D30" s="206">
        <v>548.65438000000006</v>
      </c>
      <c r="E30" s="217">
        <v>733</v>
      </c>
      <c r="F30" s="223">
        <v>7.0546000000000006</v>
      </c>
      <c r="G30" s="204">
        <v>265.64384000000001</v>
      </c>
      <c r="H30" s="206">
        <v>325</v>
      </c>
    </row>
    <row r="31" spans="1:9" s="27" customFormat="1" ht="15.9" customHeight="1" x14ac:dyDescent="0.25">
      <c r="B31" s="450" t="s">
        <v>3</v>
      </c>
      <c r="C31" s="453">
        <v>166.87685999999999</v>
      </c>
      <c r="D31" s="453">
        <v>439.89499999999998</v>
      </c>
      <c r="E31" s="460">
        <v>949</v>
      </c>
      <c r="F31" s="461">
        <v>0.20699999999999999</v>
      </c>
      <c r="G31" s="451">
        <v>207.48516000000001</v>
      </c>
      <c r="H31" s="453">
        <v>327</v>
      </c>
    </row>
    <row r="32" spans="1:9" s="27" customFormat="1" ht="15.9" customHeight="1" x14ac:dyDescent="0.25">
      <c r="B32" s="212" t="s">
        <v>4</v>
      </c>
      <c r="C32" s="314">
        <v>301.49387000000002</v>
      </c>
      <c r="D32" s="314">
        <v>643.71048800000005</v>
      </c>
      <c r="E32" s="315">
        <v>708.68702000000008</v>
      </c>
      <c r="F32" s="204">
        <v>0</v>
      </c>
      <c r="G32" s="204">
        <v>187.4956</v>
      </c>
      <c r="H32" s="314">
        <v>307.59327999999999</v>
      </c>
    </row>
    <row r="33" spans="2:8" s="27" customFormat="1" ht="15.9" customHeight="1" x14ac:dyDescent="0.25">
      <c r="B33" s="450" t="s">
        <v>5</v>
      </c>
      <c r="C33" s="453">
        <v>223.61729800000001</v>
      </c>
      <c r="D33" s="453">
        <v>429.98083200000002</v>
      </c>
      <c r="E33" s="460">
        <v>764.85393599999998</v>
      </c>
      <c r="F33" s="451">
        <v>0</v>
      </c>
      <c r="G33" s="451">
        <v>55.699124000000005</v>
      </c>
      <c r="H33" s="453">
        <v>259.90330599999999</v>
      </c>
    </row>
    <row r="34" spans="2:8" s="27" customFormat="1" ht="15.9" customHeight="1" x14ac:dyDescent="0.25">
      <c r="B34" s="212" t="s">
        <v>62</v>
      </c>
      <c r="C34" s="314">
        <v>106.40509099999998</v>
      </c>
      <c r="D34" s="314">
        <v>444.76849800000002</v>
      </c>
      <c r="E34" s="315">
        <v>674.22138199999995</v>
      </c>
      <c r="F34" s="316">
        <v>0.106</v>
      </c>
      <c r="G34" s="204">
        <v>19.512499999999999</v>
      </c>
      <c r="H34" s="314">
        <v>378.91374000000002</v>
      </c>
    </row>
    <row r="35" spans="2:8" s="27" customFormat="1" ht="15.9" customHeight="1" x14ac:dyDescent="0.25">
      <c r="B35" s="450" t="s">
        <v>63</v>
      </c>
      <c r="C35" s="453">
        <v>99.406105999999994</v>
      </c>
      <c r="D35" s="453">
        <v>603.64081999999996</v>
      </c>
      <c r="E35" s="460">
        <v>710.64233200000001</v>
      </c>
      <c r="F35" s="461">
        <v>1.9998</v>
      </c>
      <c r="G35" s="451">
        <v>376.34515999999996</v>
      </c>
      <c r="H35" s="453">
        <v>337.709855</v>
      </c>
    </row>
    <row r="36" spans="2:8" s="27" customFormat="1" ht="15.9" customHeight="1" x14ac:dyDescent="0.25">
      <c r="B36" s="212" t="s">
        <v>64</v>
      </c>
      <c r="C36" s="314">
        <v>204</v>
      </c>
      <c r="D36" s="314">
        <v>392.62909200000001</v>
      </c>
      <c r="E36" s="315">
        <v>707</v>
      </c>
      <c r="F36" s="316">
        <v>0</v>
      </c>
      <c r="G36" s="204">
        <v>304.94867999999997</v>
      </c>
      <c r="H36" s="314">
        <v>504</v>
      </c>
    </row>
    <row r="37" spans="2:8" s="27" customFormat="1" ht="15.9" customHeight="1" x14ac:dyDescent="0.25">
      <c r="B37" s="450" t="s">
        <v>65</v>
      </c>
      <c r="C37" s="453">
        <v>284</v>
      </c>
      <c r="D37" s="453">
        <v>446.86159800000001</v>
      </c>
      <c r="E37" s="460">
        <v>943</v>
      </c>
      <c r="F37" s="461">
        <v>3</v>
      </c>
      <c r="G37" s="451">
        <v>407.1454</v>
      </c>
      <c r="H37" s="453">
        <v>360</v>
      </c>
    </row>
    <row r="38" spans="2:8" s="27" customFormat="1" ht="15.9" customHeight="1" x14ac:dyDescent="0.25">
      <c r="B38" s="212" t="s">
        <v>66</v>
      </c>
      <c r="C38" s="314">
        <v>312</v>
      </c>
      <c r="D38" s="314">
        <v>327.78</v>
      </c>
      <c r="E38" s="315">
        <v>721</v>
      </c>
      <c r="F38" s="316">
        <v>0.48</v>
      </c>
      <c r="G38" s="204">
        <v>263.58752000000004</v>
      </c>
      <c r="H38" s="314">
        <v>218</v>
      </c>
    </row>
    <row r="39" spans="2:8" s="27" customFormat="1" ht="15.9" customHeight="1" x14ac:dyDescent="0.25">
      <c r="B39" s="450" t="s">
        <v>67</v>
      </c>
      <c r="C39" s="453">
        <v>238</v>
      </c>
      <c r="D39" s="453">
        <v>504.37021000000004</v>
      </c>
      <c r="E39" s="460">
        <v>529</v>
      </c>
      <c r="F39" s="461">
        <v>2.5000000000000001E-4</v>
      </c>
      <c r="G39" s="451">
        <v>302.99824000000001</v>
      </c>
      <c r="H39" s="453">
        <v>367</v>
      </c>
    </row>
    <row r="40" spans="2:8" s="27" customFormat="1" ht="15.9" customHeight="1" x14ac:dyDescent="0.25">
      <c r="B40" s="110" t="s">
        <v>492</v>
      </c>
      <c r="C40" s="314">
        <f>SUM(C41:C49)</f>
        <v>2590</v>
      </c>
      <c r="D40" s="314">
        <f>SUM(D41:D49)</f>
        <v>21357.276359999993</v>
      </c>
      <c r="E40" s="315">
        <f t="shared" ref="E40:H40" si="2">SUM(E41:E49)</f>
        <v>7112</v>
      </c>
      <c r="F40" s="314">
        <f t="shared" si="2"/>
        <v>69</v>
      </c>
      <c r="G40" s="314">
        <f t="shared" si="2"/>
        <v>4550.92</v>
      </c>
      <c r="H40" s="314">
        <f t="shared" si="2"/>
        <v>3343</v>
      </c>
    </row>
    <row r="41" spans="2:8" s="27" customFormat="1" ht="15.9" customHeight="1" x14ac:dyDescent="0.25">
      <c r="B41" s="467" t="s">
        <v>0</v>
      </c>
      <c r="C41" s="453">
        <v>239</v>
      </c>
      <c r="D41" s="453">
        <v>428.34040199999998</v>
      </c>
      <c r="E41" s="460">
        <v>684</v>
      </c>
      <c r="F41" s="461">
        <v>0</v>
      </c>
      <c r="G41" s="451">
        <v>317</v>
      </c>
      <c r="H41" s="453">
        <v>411</v>
      </c>
    </row>
    <row r="42" spans="2:8" s="27" customFormat="1" ht="15.9" customHeight="1" x14ac:dyDescent="0.25">
      <c r="B42" s="215" t="s">
        <v>1</v>
      </c>
      <c r="C42" s="314">
        <v>263</v>
      </c>
      <c r="D42" s="314">
        <v>500.21704199999999</v>
      </c>
      <c r="E42" s="315">
        <v>733</v>
      </c>
      <c r="F42" s="316">
        <v>2</v>
      </c>
      <c r="G42" s="204">
        <v>314</v>
      </c>
      <c r="H42" s="314">
        <v>389</v>
      </c>
    </row>
    <row r="43" spans="2:8" s="27" customFormat="1" ht="15.9" customHeight="1" x14ac:dyDescent="0.25">
      <c r="B43" s="467" t="s">
        <v>2</v>
      </c>
      <c r="C43" s="453">
        <v>263</v>
      </c>
      <c r="D43" s="453">
        <v>17122.474522999997</v>
      </c>
      <c r="E43" s="460">
        <v>713</v>
      </c>
      <c r="F43" s="461">
        <v>30</v>
      </c>
      <c r="G43" s="451">
        <v>277</v>
      </c>
      <c r="H43" s="453">
        <v>540</v>
      </c>
    </row>
    <row r="44" spans="2:8" s="27" customFormat="1" ht="15.9" customHeight="1" x14ac:dyDescent="0.25">
      <c r="B44" s="212" t="s">
        <v>3</v>
      </c>
      <c r="C44" s="314">
        <v>219</v>
      </c>
      <c r="D44" s="314">
        <v>393.97360399999997</v>
      </c>
      <c r="E44" s="315">
        <v>811</v>
      </c>
      <c r="F44" s="316">
        <v>3</v>
      </c>
      <c r="G44" s="204">
        <v>337.2</v>
      </c>
      <c r="H44" s="314">
        <v>271</v>
      </c>
    </row>
    <row r="45" spans="2:8" s="27" customFormat="1" ht="15.9" customHeight="1" x14ac:dyDescent="0.25">
      <c r="B45" s="450" t="s">
        <v>4</v>
      </c>
      <c r="C45" s="453">
        <v>433</v>
      </c>
      <c r="D45" s="453">
        <v>674.15450399999997</v>
      </c>
      <c r="E45" s="460">
        <v>947</v>
      </c>
      <c r="F45" s="461">
        <v>15</v>
      </c>
      <c r="G45" s="451">
        <v>399.72</v>
      </c>
      <c r="H45" s="453">
        <v>340</v>
      </c>
    </row>
    <row r="46" spans="2:8" s="27" customFormat="1" ht="15.9" customHeight="1" x14ac:dyDescent="0.25">
      <c r="B46" s="212" t="s">
        <v>5</v>
      </c>
      <c r="C46" s="314">
        <v>309</v>
      </c>
      <c r="D46" s="314">
        <v>546.70623000000001</v>
      </c>
      <c r="E46" s="315">
        <v>808</v>
      </c>
      <c r="F46" s="316">
        <v>2</v>
      </c>
      <c r="G46" s="204">
        <v>293</v>
      </c>
      <c r="H46" s="314">
        <v>215</v>
      </c>
    </row>
    <row r="47" spans="2:8" s="27" customFormat="1" ht="15.9" customHeight="1" x14ac:dyDescent="0.25">
      <c r="B47" s="450" t="s">
        <v>62</v>
      </c>
      <c r="C47" s="453">
        <v>353</v>
      </c>
      <c r="D47" s="969">
        <v>487.33755699999995</v>
      </c>
      <c r="E47" s="460">
        <v>676</v>
      </c>
      <c r="F47" s="461">
        <v>17</v>
      </c>
      <c r="G47" s="451">
        <v>517</v>
      </c>
      <c r="H47" s="453">
        <v>344</v>
      </c>
    </row>
    <row r="48" spans="2:8" s="27" customFormat="1" ht="15.9" customHeight="1" x14ac:dyDescent="0.25">
      <c r="B48" s="212" t="s">
        <v>63</v>
      </c>
      <c r="C48" s="314">
        <v>306</v>
      </c>
      <c r="D48" s="968">
        <v>653.41214000000002</v>
      </c>
      <c r="E48" s="315">
        <v>857</v>
      </c>
      <c r="F48" s="316">
        <v>0</v>
      </c>
      <c r="G48" s="204">
        <v>1155</v>
      </c>
      <c r="H48" s="314">
        <v>334</v>
      </c>
    </row>
    <row r="49" spans="2:8" s="27" customFormat="1" ht="15.9" customHeight="1" x14ac:dyDescent="0.25">
      <c r="B49" s="450" t="s">
        <v>64</v>
      </c>
      <c r="C49" s="453">
        <v>205</v>
      </c>
      <c r="D49" s="969">
        <v>550.66035799999997</v>
      </c>
      <c r="E49" s="460">
        <v>883</v>
      </c>
      <c r="F49" s="461">
        <v>0</v>
      </c>
      <c r="G49" s="451">
        <v>941</v>
      </c>
      <c r="H49" s="453">
        <v>499</v>
      </c>
    </row>
    <row r="50" spans="2:8" s="27" customFormat="1" ht="5.25" customHeight="1" thickBot="1" x14ac:dyDescent="0.3">
      <c r="B50" s="759"/>
      <c r="C50" s="758"/>
      <c r="D50" s="758"/>
      <c r="E50" s="760"/>
      <c r="F50" s="761"/>
      <c r="G50" s="762"/>
      <c r="H50" s="758"/>
    </row>
    <row r="51" spans="2:8" ht="13.8" x14ac:dyDescent="0.25">
      <c r="B51" s="207" t="s">
        <v>389</v>
      </c>
      <c r="C51" s="21"/>
      <c r="D51" s="21"/>
      <c r="E51" s="21"/>
      <c r="F51" s="21"/>
      <c r="G51" s="21"/>
      <c r="H51" s="21"/>
    </row>
    <row r="52" spans="2:8" x14ac:dyDescent="0.25">
      <c r="B52" s="1064" t="s">
        <v>397</v>
      </c>
      <c r="C52" s="1064"/>
      <c r="D52" s="1064"/>
      <c r="E52" s="1064"/>
      <c r="F52" s="1064"/>
      <c r="G52" s="1064"/>
      <c r="H52" s="1064"/>
    </row>
    <row r="53" spans="2:8" x14ac:dyDescent="0.25">
      <c r="B53" s="1064" t="s">
        <v>399</v>
      </c>
      <c r="C53" s="1064"/>
      <c r="D53" s="1064"/>
      <c r="E53" s="1064"/>
      <c r="F53" s="1064"/>
      <c r="G53" s="1064"/>
      <c r="H53" s="1064"/>
    </row>
    <row r="54" spans="2:8" x14ac:dyDescent="0.25">
      <c r="B54" s="1064" t="s">
        <v>398</v>
      </c>
      <c r="C54" s="1064"/>
      <c r="D54" s="1064"/>
      <c r="E54" s="1064"/>
      <c r="F54" s="1064"/>
      <c r="G54" s="1064"/>
      <c r="H54" s="1064"/>
    </row>
    <row r="55" spans="2:8" ht="13.8" x14ac:dyDescent="0.25">
      <c r="B55" s="208" t="s">
        <v>335</v>
      </c>
      <c r="C55" s="21"/>
      <c r="D55" s="21"/>
      <c r="E55" s="21"/>
      <c r="F55" s="21"/>
      <c r="G55" s="21"/>
      <c r="H55" s="21"/>
    </row>
    <row r="56" spans="2:8" ht="13.8" x14ac:dyDescent="0.25">
      <c r="B56" s="208" t="s">
        <v>336</v>
      </c>
      <c r="C56" s="21"/>
      <c r="D56" s="21"/>
      <c r="E56" s="21"/>
      <c r="F56" s="21"/>
      <c r="G56" s="21"/>
      <c r="H56" s="21"/>
    </row>
    <row r="57" spans="2:8" ht="13.8" x14ac:dyDescent="0.25">
      <c r="B57" s="208" t="s">
        <v>337</v>
      </c>
      <c r="C57" s="21"/>
      <c r="D57" s="21"/>
      <c r="E57" s="21"/>
      <c r="F57" s="21"/>
      <c r="G57" s="21"/>
      <c r="H57" s="21"/>
    </row>
    <row r="58" spans="2:8" ht="13.8" x14ac:dyDescent="0.25">
      <c r="B58" s="208" t="s">
        <v>338</v>
      </c>
      <c r="C58" s="21"/>
      <c r="D58" s="21"/>
      <c r="E58" s="21"/>
      <c r="F58" s="21"/>
      <c r="G58" s="21"/>
      <c r="H58" s="21"/>
    </row>
    <row r="59" spans="2:8" ht="13.8" x14ac:dyDescent="0.25">
      <c r="B59" s="208" t="s">
        <v>339</v>
      </c>
      <c r="C59" s="21"/>
      <c r="D59" s="21"/>
      <c r="E59" s="21"/>
      <c r="F59" s="21"/>
      <c r="G59" s="21"/>
      <c r="H59" s="21"/>
    </row>
    <row r="60" spans="2:8" x14ac:dyDescent="0.25">
      <c r="B60" s="208" t="s">
        <v>325</v>
      </c>
      <c r="C60" s="21"/>
      <c r="D60" s="21"/>
      <c r="E60" s="21"/>
      <c r="F60" s="21"/>
      <c r="G60" s="21"/>
      <c r="H60" s="21"/>
    </row>
    <row r="61" spans="2:8" x14ac:dyDescent="0.25">
      <c r="C61" s="21"/>
      <c r="D61" s="21"/>
      <c r="E61" s="21"/>
      <c r="F61" s="21"/>
      <c r="G61" s="21"/>
      <c r="H61" s="21"/>
    </row>
    <row r="62" spans="2:8" x14ac:dyDescent="0.25">
      <c r="B62" s="21"/>
      <c r="C62" s="21"/>
      <c r="D62" s="21"/>
      <c r="E62" s="21"/>
      <c r="F62" s="21"/>
      <c r="G62" s="21"/>
      <c r="H62" s="21"/>
    </row>
    <row r="63" spans="2:8" x14ac:dyDescent="0.25">
      <c r="C63" s="21"/>
      <c r="D63" s="21"/>
      <c r="E63" s="21"/>
      <c r="F63" s="21"/>
      <c r="G63" s="21"/>
      <c r="H63" s="21"/>
    </row>
    <row r="64" spans="2:8" x14ac:dyDescent="0.25">
      <c r="B64" s="21"/>
      <c r="C64" s="21"/>
      <c r="D64" s="21"/>
      <c r="E64" s="21"/>
      <c r="F64" s="21"/>
      <c r="G64" s="21"/>
      <c r="H64" s="21"/>
    </row>
  </sheetData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54:H54"/>
    <mergeCell ref="D7:H7"/>
    <mergeCell ref="B6:B7"/>
    <mergeCell ref="B5:H5"/>
    <mergeCell ref="B52:H52"/>
    <mergeCell ref="B53:H53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FF00"/>
  </sheetPr>
  <dimension ref="A1:J63"/>
  <sheetViews>
    <sheetView showGridLines="0" view="pageBreakPreview" zoomScale="110" zoomScaleNormal="100" zoomScaleSheetLayoutView="110" workbookViewId="0">
      <pane xSplit="2" ySplit="7" topLeftCell="C44" activePane="bottomRight" state="frozen"/>
      <selection pane="topRight" activeCell="C1" sqref="C1"/>
      <selection pane="bottomLeft" activeCell="A8" sqref="A8"/>
      <selection pane="bottomRight" activeCell="G46" sqref="G46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1" spans="1:10" ht="6" customHeight="1" x14ac:dyDescent="0.25"/>
    <row r="2" spans="1:10" ht="15.6" x14ac:dyDescent="0.3">
      <c r="B2" s="191" t="s">
        <v>497</v>
      </c>
      <c r="J2" s="106" t="s">
        <v>212</v>
      </c>
    </row>
    <row r="3" spans="1:10" ht="16.2" thickBot="1" x14ac:dyDescent="0.35">
      <c r="B3" s="191" t="s">
        <v>304</v>
      </c>
    </row>
    <row r="4" spans="1:10" ht="2.25" customHeight="1" thickBot="1" x14ac:dyDescent="0.3">
      <c r="B4" s="770"/>
      <c r="C4" s="771"/>
      <c r="D4" s="771"/>
      <c r="E4" s="771"/>
      <c r="F4" s="771"/>
      <c r="G4" s="771"/>
      <c r="H4" s="772"/>
    </row>
    <row r="5" spans="1:10" s="27" customFormat="1" ht="18" customHeight="1" thickBot="1" x14ac:dyDescent="0.3">
      <c r="A5" s="766"/>
      <c r="B5" s="1075" t="s">
        <v>133</v>
      </c>
      <c r="C5" s="1072" t="s">
        <v>150</v>
      </c>
      <c r="D5" s="1073"/>
      <c r="E5" s="1073"/>
      <c r="F5" s="1073"/>
      <c r="G5" s="1073"/>
      <c r="H5" s="1074"/>
    </row>
    <row r="6" spans="1:10" s="27" customFormat="1" ht="39.9" customHeight="1" thickBot="1" x14ac:dyDescent="0.3">
      <c r="A6" s="766"/>
      <c r="B6" s="1076"/>
      <c r="C6" s="764" t="s">
        <v>331</v>
      </c>
      <c r="D6" s="606" t="s">
        <v>340</v>
      </c>
      <c r="E6" s="606" t="s">
        <v>333</v>
      </c>
      <c r="F6" s="606" t="s">
        <v>208</v>
      </c>
      <c r="G6" s="606" t="s">
        <v>334</v>
      </c>
      <c r="H6" s="764" t="s">
        <v>209</v>
      </c>
    </row>
    <row r="7" spans="1:10" s="27" customFormat="1" ht="1.5" customHeight="1" thickBot="1" x14ac:dyDescent="0.3">
      <c r="B7" s="565"/>
      <c r="C7" s="565"/>
      <c r="D7" s="565"/>
      <c r="E7" s="565"/>
      <c r="F7" s="565"/>
      <c r="G7" s="565"/>
      <c r="H7" s="565"/>
    </row>
    <row r="8" spans="1:10" s="27" customFormat="1" ht="18" customHeight="1" x14ac:dyDescent="0.25">
      <c r="B8" s="454">
        <v>2006</v>
      </c>
      <c r="C8" s="451">
        <v>2304.3649999999998</v>
      </c>
      <c r="D8" s="456">
        <v>2894.21</v>
      </c>
      <c r="E8" s="456">
        <v>4139.1779999999999</v>
      </c>
      <c r="F8" s="451">
        <v>573.529</v>
      </c>
      <c r="G8" s="451">
        <v>707.00099999999998</v>
      </c>
      <c r="H8" s="456">
        <v>12799.422</v>
      </c>
    </row>
    <row r="9" spans="1:10" s="27" customFormat="1" ht="18" customHeight="1" x14ac:dyDescent="0.25">
      <c r="B9" s="211">
        <v>2007</v>
      </c>
      <c r="C9" s="201">
        <v>2793.0659999999998</v>
      </c>
      <c r="D9" s="219">
        <v>2752.8069999999998</v>
      </c>
      <c r="E9" s="219">
        <v>6125.8590000000004</v>
      </c>
      <c r="F9" s="201">
        <v>2463.7469999999998</v>
      </c>
      <c r="G9" s="201">
        <v>993.41</v>
      </c>
      <c r="H9" s="219">
        <v>14125.68</v>
      </c>
    </row>
    <row r="10" spans="1:10" s="27" customFormat="1" ht="18" customHeight="1" x14ac:dyDescent="0.25">
      <c r="B10" s="454">
        <v>2008</v>
      </c>
      <c r="C10" s="451">
        <v>4910.2250000000004</v>
      </c>
      <c r="D10" s="456">
        <v>2965.3130000000001</v>
      </c>
      <c r="E10" s="456">
        <v>5508.2259999999997</v>
      </c>
      <c r="F10" s="464">
        <v>13.885</v>
      </c>
      <c r="G10" s="451">
        <v>177.70500000000001</v>
      </c>
      <c r="H10" s="456">
        <v>19747.936000000002</v>
      </c>
    </row>
    <row r="11" spans="1:10" s="27" customFormat="1" ht="18" customHeight="1" x14ac:dyDescent="0.25">
      <c r="B11" s="211">
        <v>2009</v>
      </c>
      <c r="C11" s="201">
        <v>1653.847</v>
      </c>
      <c r="D11" s="219">
        <v>18203.291000000001</v>
      </c>
      <c r="E11" s="219">
        <v>5066.518</v>
      </c>
      <c r="F11" s="465">
        <v>11.368</v>
      </c>
      <c r="G11" s="201">
        <v>43.423999999999999</v>
      </c>
      <c r="H11" s="219">
        <v>17525.114000000001</v>
      </c>
    </row>
    <row r="12" spans="1:10" s="27" customFormat="1" ht="18" customHeight="1" x14ac:dyDescent="0.25">
      <c r="B12" s="454">
        <v>2010</v>
      </c>
      <c r="C12" s="451">
        <v>5377.26764</v>
      </c>
      <c r="D12" s="456">
        <v>4162.1231299999999</v>
      </c>
      <c r="E12" s="456">
        <v>5924.5769100000007</v>
      </c>
      <c r="F12" s="464">
        <v>29.339750000000002</v>
      </c>
      <c r="G12" s="457">
        <v>5957.5555299999996</v>
      </c>
      <c r="H12" s="456">
        <v>17615.453169999997</v>
      </c>
    </row>
    <row r="13" spans="1:10" s="27" customFormat="1" ht="18" customHeight="1" x14ac:dyDescent="0.25">
      <c r="B13" s="205">
        <v>2011</v>
      </c>
      <c r="C13" s="204">
        <f t="shared" ref="C13:H13" si="0">SUM(C14:C25)</f>
        <v>3080.74523</v>
      </c>
      <c r="D13" s="220">
        <f t="shared" si="0"/>
        <v>5680.6683799999992</v>
      </c>
      <c r="E13" s="220">
        <f t="shared" si="0"/>
        <v>8265.4755599999989</v>
      </c>
      <c r="F13" s="466">
        <f t="shared" si="0"/>
        <v>229.70001999999999</v>
      </c>
      <c r="G13" s="204">
        <f t="shared" si="0"/>
        <v>6875.9488799999999</v>
      </c>
      <c r="H13" s="220">
        <f t="shared" si="0"/>
        <v>18319.893769999999</v>
      </c>
    </row>
    <row r="14" spans="1:10" s="27" customFormat="1" ht="18" customHeight="1" x14ac:dyDescent="0.25">
      <c r="B14" s="450" t="s">
        <v>0</v>
      </c>
      <c r="C14" s="451">
        <v>119.49831</v>
      </c>
      <c r="D14" s="456">
        <v>373.68498999999997</v>
      </c>
      <c r="E14" s="456">
        <v>634.95126999999991</v>
      </c>
      <c r="F14" s="464">
        <v>0</v>
      </c>
      <c r="G14" s="451">
        <v>0</v>
      </c>
      <c r="H14" s="456">
        <v>1279.17073</v>
      </c>
    </row>
    <row r="15" spans="1:10" s="27" customFormat="1" ht="18" customHeight="1" x14ac:dyDescent="0.25">
      <c r="B15" s="215" t="s">
        <v>1</v>
      </c>
      <c r="C15" s="204">
        <v>293.04775000000006</v>
      </c>
      <c r="D15" s="220">
        <v>486.70395000000002</v>
      </c>
      <c r="E15" s="220">
        <v>531.45123000000001</v>
      </c>
      <c r="F15" s="466">
        <v>1.7000200000000001</v>
      </c>
      <c r="G15" s="204">
        <v>622.36726999999996</v>
      </c>
      <c r="H15" s="220">
        <v>1036.3858</v>
      </c>
    </row>
    <row r="16" spans="1:10" s="27" customFormat="1" ht="18" customHeight="1" x14ac:dyDescent="0.25">
      <c r="B16" s="450" t="s">
        <v>2</v>
      </c>
      <c r="C16" s="458">
        <v>507.19916999999998</v>
      </c>
      <c r="D16" s="459">
        <v>442.02408000000003</v>
      </c>
      <c r="E16" s="459">
        <v>666.07305999999994</v>
      </c>
      <c r="F16" s="463">
        <v>2</v>
      </c>
      <c r="G16" s="458">
        <v>585.00602000000003</v>
      </c>
      <c r="H16" s="459">
        <v>1101.3372400000001</v>
      </c>
    </row>
    <row r="17" spans="2:8" s="27" customFormat="1" ht="18" customHeight="1" x14ac:dyDescent="0.25">
      <c r="B17" s="215" t="s">
        <v>3</v>
      </c>
      <c r="C17" s="224">
        <v>362</v>
      </c>
      <c r="D17" s="225">
        <v>482.37952000000001</v>
      </c>
      <c r="E17" s="225">
        <v>630</v>
      </c>
      <c r="F17" s="462">
        <v>0</v>
      </c>
      <c r="G17" s="224">
        <v>1368.9512299999999</v>
      </c>
      <c r="H17" s="225">
        <v>1361</v>
      </c>
    </row>
    <row r="18" spans="2:8" s="27" customFormat="1" ht="18" customHeight="1" x14ac:dyDescent="0.25">
      <c r="B18" s="450" t="s">
        <v>4</v>
      </c>
      <c r="C18" s="458">
        <v>382</v>
      </c>
      <c r="D18" s="459">
        <v>600.42052999999999</v>
      </c>
      <c r="E18" s="459">
        <v>603</v>
      </c>
      <c r="F18" s="463">
        <v>15</v>
      </c>
      <c r="G18" s="458">
        <v>1683.5787600000001</v>
      </c>
      <c r="H18" s="459">
        <v>2791</v>
      </c>
    </row>
    <row r="19" spans="2:8" s="27" customFormat="1" ht="18" customHeight="1" x14ac:dyDescent="0.25">
      <c r="B19" s="215" t="s">
        <v>5</v>
      </c>
      <c r="C19" s="224">
        <v>216</v>
      </c>
      <c r="D19" s="225">
        <v>597.71349999999995</v>
      </c>
      <c r="E19" s="225">
        <v>723</v>
      </c>
      <c r="F19" s="462">
        <v>1</v>
      </c>
      <c r="G19" s="224">
        <v>488.40745000000004</v>
      </c>
      <c r="H19" s="225">
        <v>1436</v>
      </c>
    </row>
    <row r="20" spans="2:8" s="27" customFormat="1" ht="18" customHeight="1" x14ac:dyDescent="0.25">
      <c r="B20" s="450" t="s">
        <v>62</v>
      </c>
      <c r="C20" s="458">
        <v>427</v>
      </c>
      <c r="D20" s="459">
        <v>419.74180999999999</v>
      </c>
      <c r="E20" s="459">
        <v>776</v>
      </c>
      <c r="F20" s="463">
        <v>181</v>
      </c>
      <c r="G20" s="458">
        <v>1603.63815</v>
      </c>
      <c r="H20" s="459">
        <v>1823</v>
      </c>
    </row>
    <row r="21" spans="2:8" s="27" customFormat="1" ht="18" customHeight="1" x14ac:dyDescent="0.25">
      <c r="B21" s="215" t="s">
        <v>63</v>
      </c>
      <c r="C21" s="224">
        <v>549</v>
      </c>
      <c r="D21" s="225">
        <v>529</v>
      </c>
      <c r="E21" s="225">
        <v>672</v>
      </c>
      <c r="F21" s="462">
        <v>5</v>
      </c>
      <c r="G21" s="204">
        <v>0</v>
      </c>
      <c r="H21" s="225">
        <v>1774</v>
      </c>
    </row>
    <row r="22" spans="2:8" s="27" customFormat="1" ht="18" customHeight="1" x14ac:dyDescent="0.25">
      <c r="B22" s="450" t="s">
        <v>64</v>
      </c>
      <c r="C22" s="458">
        <v>108</v>
      </c>
      <c r="D22" s="459">
        <v>490</v>
      </c>
      <c r="E22" s="459">
        <v>817</v>
      </c>
      <c r="F22" s="463">
        <v>7</v>
      </c>
      <c r="G22" s="451">
        <v>0</v>
      </c>
      <c r="H22" s="459">
        <v>1844</v>
      </c>
    </row>
    <row r="23" spans="2:8" s="27" customFormat="1" ht="18" customHeight="1" x14ac:dyDescent="0.25">
      <c r="B23" s="215" t="s">
        <v>65</v>
      </c>
      <c r="C23" s="224">
        <v>42</v>
      </c>
      <c r="D23" s="225">
        <v>385</v>
      </c>
      <c r="E23" s="225">
        <v>702</v>
      </c>
      <c r="F23" s="462">
        <v>10</v>
      </c>
      <c r="G23" s="204">
        <v>489</v>
      </c>
      <c r="H23" s="225">
        <v>1379</v>
      </c>
    </row>
    <row r="24" spans="2:8" s="27" customFormat="1" ht="18" customHeight="1" x14ac:dyDescent="0.25">
      <c r="B24" s="450" t="s">
        <v>66</v>
      </c>
      <c r="C24" s="458">
        <v>45</v>
      </c>
      <c r="D24" s="459">
        <v>420</v>
      </c>
      <c r="E24" s="459">
        <v>699</v>
      </c>
      <c r="F24" s="463">
        <v>1</v>
      </c>
      <c r="G24" s="451">
        <v>0</v>
      </c>
      <c r="H24" s="459">
        <v>1254</v>
      </c>
    </row>
    <row r="25" spans="2:8" s="27" customFormat="1" ht="18" customHeight="1" x14ac:dyDescent="0.25">
      <c r="B25" s="215" t="s">
        <v>67</v>
      </c>
      <c r="C25" s="224">
        <v>30</v>
      </c>
      <c r="D25" s="225">
        <v>454</v>
      </c>
      <c r="E25" s="225">
        <v>811</v>
      </c>
      <c r="F25" s="462">
        <v>6</v>
      </c>
      <c r="G25" s="204">
        <v>35</v>
      </c>
      <c r="H25" s="225">
        <v>1241</v>
      </c>
    </row>
    <row r="26" spans="2:8" s="27" customFormat="1" ht="18" customHeight="1" x14ac:dyDescent="0.25">
      <c r="B26" s="441" t="s">
        <v>388</v>
      </c>
      <c r="C26" s="458">
        <f t="shared" ref="C26:H26" si="1">SUM(C27:C38)</f>
        <v>4541.5069700000004</v>
      </c>
      <c r="D26" s="459">
        <f t="shared" si="1"/>
        <v>5304.8591700000006</v>
      </c>
      <c r="E26" s="459">
        <f t="shared" si="1"/>
        <v>15789.944090000001</v>
      </c>
      <c r="F26" s="463">
        <f t="shared" si="1"/>
        <v>43.256709999999998</v>
      </c>
      <c r="G26" s="458">
        <f t="shared" si="1"/>
        <v>12732.623629999998</v>
      </c>
      <c r="H26" s="459">
        <f t="shared" si="1"/>
        <v>16038.773719999999</v>
      </c>
    </row>
    <row r="27" spans="2:8" s="27" customFormat="1" ht="18" customHeight="1" x14ac:dyDescent="0.25">
      <c r="B27" s="212" t="s">
        <v>0</v>
      </c>
      <c r="C27" s="224">
        <v>35.360419999999998</v>
      </c>
      <c r="D27" s="225">
        <v>410.08199000000002</v>
      </c>
      <c r="E27" s="225">
        <v>735</v>
      </c>
      <c r="F27" s="462">
        <v>4.8427600000000002</v>
      </c>
      <c r="G27" s="204">
        <v>3.3439999999999999</v>
      </c>
      <c r="H27" s="225">
        <v>1411</v>
      </c>
    </row>
    <row r="28" spans="2:8" s="27" customFormat="1" ht="18" customHeight="1" x14ac:dyDescent="0.25">
      <c r="B28" s="450" t="s">
        <v>1</v>
      </c>
      <c r="C28" s="458">
        <v>216.73498999999998</v>
      </c>
      <c r="D28" s="459">
        <v>558.57222000000002</v>
      </c>
      <c r="E28" s="459">
        <v>803</v>
      </c>
      <c r="F28" s="463">
        <v>2.7856000000000001</v>
      </c>
      <c r="G28" s="451">
        <v>1458.76395</v>
      </c>
      <c r="H28" s="459">
        <v>1646</v>
      </c>
    </row>
    <row r="29" spans="2:8" s="27" customFormat="1" ht="18" customHeight="1" x14ac:dyDescent="0.25">
      <c r="B29" s="212" t="s">
        <v>2</v>
      </c>
      <c r="C29" s="224">
        <v>631.32655</v>
      </c>
      <c r="D29" s="225">
        <v>496.33728000000002</v>
      </c>
      <c r="E29" s="225">
        <v>1332</v>
      </c>
      <c r="F29" s="462">
        <v>17.19143</v>
      </c>
      <c r="G29" s="204">
        <v>1461.5632499999999</v>
      </c>
      <c r="H29" s="225">
        <v>1277</v>
      </c>
    </row>
    <row r="30" spans="2:8" s="27" customFormat="1" ht="18" customHeight="1" x14ac:dyDescent="0.25">
      <c r="B30" s="450" t="s">
        <v>3</v>
      </c>
      <c r="C30" s="458">
        <v>312.07135</v>
      </c>
      <c r="D30" s="459">
        <v>416.16876999999999</v>
      </c>
      <c r="E30" s="459">
        <v>2520</v>
      </c>
      <c r="F30" s="463">
        <v>0.51390000000000002</v>
      </c>
      <c r="G30" s="451">
        <v>1145.5973200000001</v>
      </c>
      <c r="H30" s="459">
        <v>1362</v>
      </c>
    </row>
    <row r="31" spans="2:8" s="27" customFormat="1" ht="18" customHeight="1" x14ac:dyDescent="0.25">
      <c r="B31" s="212" t="s">
        <v>4</v>
      </c>
      <c r="C31" s="224">
        <v>541.30962999999997</v>
      </c>
      <c r="D31" s="225">
        <v>573.71109000000001</v>
      </c>
      <c r="E31" s="225">
        <v>1238.6770899999999</v>
      </c>
      <c r="F31" s="204">
        <v>0</v>
      </c>
      <c r="G31" s="204">
        <v>1036.2410300000001</v>
      </c>
      <c r="H31" s="225">
        <v>1309.5002400000001</v>
      </c>
    </row>
    <row r="32" spans="2:8" s="27" customFormat="1" ht="18" customHeight="1" x14ac:dyDescent="0.25">
      <c r="B32" s="450" t="s">
        <v>5</v>
      </c>
      <c r="C32" s="458">
        <v>420.21461999999997</v>
      </c>
      <c r="D32" s="459">
        <v>369.54103000000003</v>
      </c>
      <c r="E32" s="459">
        <v>1453.6992499999999</v>
      </c>
      <c r="F32" s="451">
        <v>0</v>
      </c>
      <c r="G32" s="451">
        <v>267.32162</v>
      </c>
      <c r="H32" s="459">
        <v>1069.96632</v>
      </c>
    </row>
    <row r="33" spans="2:8" s="27" customFormat="1" ht="18" customHeight="1" x14ac:dyDescent="0.25">
      <c r="B33" s="212" t="s">
        <v>62</v>
      </c>
      <c r="C33" s="224">
        <v>198.76527999999999</v>
      </c>
      <c r="D33" s="225">
        <v>390.76060999999999</v>
      </c>
      <c r="E33" s="225">
        <v>1233.0789499999998</v>
      </c>
      <c r="F33" s="462">
        <v>4.3650000000000002</v>
      </c>
      <c r="G33" s="204">
        <v>75.10260000000001</v>
      </c>
      <c r="H33" s="225">
        <v>1636.2984199999999</v>
      </c>
    </row>
    <row r="34" spans="2:8" s="27" customFormat="1" ht="18" customHeight="1" x14ac:dyDescent="0.25">
      <c r="B34" s="450" t="s">
        <v>63</v>
      </c>
      <c r="C34" s="458">
        <v>184.72413</v>
      </c>
      <c r="D34" s="459">
        <v>553.35307</v>
      </c>
      <c r="E34" s="459">
        <v>1327.4888000000001</v>
      </c>
      <c r="F34" s="463">
        <v>3.55599</v>
      </c>
      <c r="G34" s="451">
        <v>1737.5616499999999</v>
      </c>
      <c r="H34" s="459">
        <v>1387.00874</v>
      </c>
    </row>
    <row r="35" spans="2:8" s="27" customFormat="1" ht="18" customHeight="1" x14ac:dyDescent="0.25">
      <c r="B35" s="212" t="s">
        <v>64</v>
      </c>
      <c r="C35" s="224">
        <v>394</v>
      </c>
      <c r="D35" s="225">
        <v>322.78471999999999</v>
      </c>
      <c r="E35" s="225">
        <v>1210</v>
      </c>
      <c r="F35" s="462">
        <v>2</v>
      </c>
      <c r="G35" s="204">
        <v>1215.4473600000001</v>
      </c>
      <c r="H35" s="225">
        <v>1276</v>
      </c>
    </row>
    <row r="36" spans="2:8" s="27" customFormat="1" ht="18" customHeight="1" x14ac:dyDescent="0.25">
      <c r="B36" s="450" t="s">
        <v>65</v>
      </c>
      <c r="C36" s="458">
        <v>552</v>
      </c>
      <c r="D36" s="459">
        <v>399.01706000000001</v>
      </c>
      <c r="E36" s="459">
        <v>1551</v>
      </c>
      <c r="F36" s="463">
        <v>7</v>
      </c>
      <c r="G36" s="451">
        <v>1857.09446</v>
      </c>
      <c r="H36" s="459">
        <v>1283</v>
      </c>
    </row>
    <row r="37" spans="2:8" s="27" customFormat="1" ht="18" customHeight="1" x14ac:dyDescent="0.25">
      <c r="B37" s="212" t="s">
        <v>66</v>
      </c>
      <c r="C37" s="224">
        <v>598</v>
      </c>
      <c r="D37" s="225">
        <v>328.52533</v>
      </c>
      <c r="E37" s="225">
        <v>1461</v>
      </c>
      <c r="F37" s="462">
        <v>1</v>
      </c>
      <c r="G37" s="204">
        <v>1221.4718899999998</v>
      </c>
      <c r="H37" s="225">
        <v>877</v>
      </c>
    </row>
    <row r="38" spans="2:8" s="27" customFormat="1" ht="18" customHeight="1" x14ac:dyDescent="0.25">
      <c r="B38" s="450" t="s">
        <v>67</v>
      </c>
      <c r="C38" s="458">
        <v>457</v>
      </c>
      <c r="D38" s="459">
        <v>486.00599999999997</v>
      </c>
      <c r="E38" s="459">
        <v>925</v>
      </c>
      <c r="F38" s="463">
        <v>2.0299999999999997E-3</v>
      </c>
      <c r="G38" s="451">
        <v>1253.1144999999999</v>
      </c>
      <c r="H38" s="459">
        <v>1504</v>
      </c>
    </row>
    <row r="39" spans="2:8" s="27" customFormat="1" ht="18" customHeight="1" x14ac:dyDescent="0.25">
      <c r="B39" s="110" t="s">
        <v>492</v>
      </c>
      <c r="C39" s="899">
        <f>SUM(C40:C48)</f>
        <v>4977</v>
      </c>
      <c r="D39" s="900">
        <f t="shared" ref="D39:H39" si="2">SUM(D40:D48)</f>
        <v>4755.4670300000007</v>
      </c>
      <c r="E39" s="900">
        <f t="shared" si="2"/>
        <v>13438</v>
      </c>
      <c r="F39" s="899">
        <f t="shared" si="2"/>
        <v>341</v>
      </c>
      <c r="G39" s="899">
        <f t="shared" si="2"/>
        <v>20890.890209999998</v>
      </c>
      <c r="H39" s="900">
        <f t="shared" si="2"/>
        <v>14050</v>
      </c>
    </row>
    <row r="40" spans="2:8" s="27" customFormat="1" ht="18" customHeight="1" x14ac:dyDescent="0.25">
      <c r="B40" s="467" t="s">
        <v>0</v>
      </c>
      <c r="C40" s="458">
        <v>468</v>
      </c>
      <c r="D40" s="459">
        <v>399.63708000000003</v>
      </c>
      <c r="E40" s="459">
        <v>1193</v>
      </c>
      <c r="F40" s="463">
        <v>0</v>
      </c>
      <c r="G40" s="451">
        <v>1369</v>
      </c>
      <c r="H40" s="459">
        <v>1723</v>
      </c>
    </row>
    <row r="41" spans="2:8" s="27" customFormat="1" ht="18" customHeight="1" x14ac:dyDescent="0.25">
      <c r="B41" s="215" t="s">
        <v>1</v>
      </c>
      <c r="C41" s="899">
        <v>497</v>
      </c>
      <c r="D41" s="900">
        <v>483.12458000000004</v>
      </c>
      <c r="E41" s="900">
        <v>1206</v>
      </c>
      <c r="F41" s="906">
        <v>3</v>
      </c>
      <c r="G41" s="204">
        <v>1490</v>
      </c>
      <c r="H41" s="900">
        <v>1540</v>
      </c>
    </row>
    <row r="42" spans="2:8" s="27" customFormat="1" ht="18" customHeight="1" x14ac:dyDescent="0.25">
      <c r="B42" s="467" t="s">
        <v>2</v>
      </c>
      <c r="C42" s="458">
        <v>534</v>
      </c>
      <c r="D42" s="459">
        <v>643.09728000000007</v>
      </c>
      <c r="E42" s="459">
        <v>1430</v>
      </c>
      <c r="F42" s="458">
        <v>160</v>
      </c>
      <c r="G42" s="451">
        <v>1314</v>
      </c>
      <c r="H42" s="459">
        <v>1406</v>
      </c>
    </row>
    <row r="43" spans="2:8" s="27" customFormat="1" ht="18" customHeight="1" x14ac:dyDescent="0.25">
      <c r="B43" s="212" t="s">
        <v>3</v>
      </c>
      <c r="C43" s="899">
        <v>438</v>
      </c>
      <c r="D43" s="900">
        <v>398.67333000000002</v>
      </c>
      <c r="E43" s="900">
        <v>1620</v>
      </c>
      <c r="F43" s="899">
        <v>12</v>
      </c>
      <c r="G43" s="204">
        <v>1458.76605</v>
      </c>
      <c r="H43" s="900">
        <v>944</v>
      </c>
    </row>
    <row r="44" spans="2:8" s="27" customFormat="1" ht="18" customHeight="1" x14ac:dyDescent="0.25">
      <c r="B44" s="450" t="s">
        <v>4</v>
      </c>
      <c r="C44" s="458">
        <v>869</v>
      </c>
      <c r="D44" s="459">
        <v>652.9034200000001</v>
      </c>
      <c r="E44" s="459">
        <v>1852</v>
      </c>
      <c r="F44" s="458">
        <v>79</v>
      </c>
      <c r="G44" s="451">
        <v>1875.1241599999998</v>
      </c>
      <c r="H44" s="459">
        <v>1477</v>
      </c>
    </row>
    <row r="45" spans="2:8" s="27" customFormat="1" ht="18" customHeight="1" x14ac:dyDescent="0.25">
      <c r="B45" s="212" t="s">
        <v>5</v>
      </c>
      <c r="C45" s="224">
        <v>587</v>
      </c>
      <c r="D45" s="225">
        <v>527.23123999999996</v>
      </c>
      <c r="E45" s="225">
        <v>1597</v>
      </c>
      <c r="F45" s="224">
        <v>3</v>
      </c>
      <c r="G45" s="213">
        <v>1403</v>
      </c>
      <c r="H45" s="225">
        <v>1231</v>
      </c>
    </row>
    <row r="46" spans="2:8" s="27" customFormat="1" ht="18" customHeight="1" x14ac:dyDescent="0.25">
      <c r="B46" s="450" t="s">
        <v>62</v>
      </c>
      <c r="C46" s="970">
        <v>668</v>
      </c>
      <c r="D46" s="971">
        <v>488.1798</v>
      </c>
      <c r="E46" s="971">
        <v>1163</v>
      </c>
      <c r="F46" s="970">
        <v>84</v>
      </c>
      <c r="G46" s="972">
        <v>2364</v>
      </c>
      <c r="H46" s="971">
        <v>1529</v>
      </c>
    </row>
    <row r="47" spans="2:8" s="27" customFormat="1" ht="18" customHeight="1" x14ac:dyDescent="0.25">
      <c r="B47" s="212" t="s">
        <v>63</v>
      </c>
      <c r="C47" s="224">
        <v>546</v>
      </c>
      <c r="D47" s="225">
        <v>622.26456000000007</v>
      </c>
      <c r="E47" s="225">
        <v>1651</v>
      </c>
      <c r="F47" s="224">
        <v>0</v>
      </c>
      <c r="G47" s="213">
        <v>5316</v>
      </c>
      <c r="H47" s="225">
        <v>1545</v>
      </c>
    </row>
    <row r="48" spans="2:8" s="27" customFormat="1" ht="18" customHeight="1" x14ac:dyDescent="0.25">
      <c r="B48" s="467" t="s">
        <v>64</v>
      </c>
      <c r="C48" s="970">
        <v>370</v>
      </c>
      <c r="D48" s="971">
        <v>540.35573999999997</v>
      </c>
      <c r="E48" s="971">
        <v>1726</v>
      </c>
      <c r="F48" s="970">
        <v>0</v>
      </c>
      <c r="G48" s="972">
        <v>4301</v>
      </c>
      <c r="H48" s="971">
        <v>2655</v>
      </c>
    </row>
    <row r="49" spans="2:8" s="27" customFormat="1" ht="2.25" customHeight="1" thickBot="1" x14ac:dyDescent="0.3">
      <c r="B49" s="759"/>
      <c r="C49" s="767"/>
      <c r="D49" s="768"/>
      <c r="E49" s="768"/>
      <c r="F49" s="769"/>
      <c r="G49" s="762"/>
      <c r="H49" s="768"/>
    </row>
    <row r="50" spans="2:8" ht="13.8" x14ac:dyDescent="0.25">
      <c r="B50" s="207" t="s">
        <v>389</v>
      </c>
      <c r="C50" s="21"/>
    </row>
    <row r="51" spans="2:8" x14ac:dyDescent="0.25">
      <c r="B51" s="1064" t="s">
        <v>397</v>
      </c>
      <c r="C51" s="1064"/>
      <c r="D51" s="1064"/>
      <c r="E51" s="1064"/>
      <c r="F51" s="1064"/>
      <c r="G51" s="1064"/>
      <c r="H51" s="1064"/>
    </row>
    <row r="52" spans="2:8" x14ac:dyDescent="0.25">
      <c r="B52" s="1064" t="s">
        <v>399</v>
      </c>
      <c r="C52" s="1064"/>
      <c r="D52" s="1064"/>
      <c r="E52" s="1064"/>
      <c r="F52" s="1064"/>
      <c r="G52" s="1064"/>
      <c r="H52" s="1064"/>
    </row>
    <row r="53" spans="2:8" x14ac:dyDescent="0.25">
      <c r="B53" s="1064" t="s">
        <v>398</v>
      </c>
      <c r="C53" s="1064"/>
      <c r="D53" s="1064"/>
      <c r="E53" s="1064"/>
      <c r="F53" s="1064"/>
      <c r="G53" s="1064"/>
      <c r="H53" s="1064"/>
    </row>
    <row r="54" spans="2:8" ht="13.8" x14ac:dyDescent="0.25">
      <c r="B54" s="208" t="s">
        <v>335</v>
      </c>
      <c r="C54" s="21"/>
      <c r="E54" s="81"/>
    </row>
    <row r="55" spans="2:8" ht="13.8" x14ac:dyDescent="0.25">
      <c r="B55" s="208" t="s">
        <v>336</v>
      </c>
      <c r="C55" s="21"/>
    </row>
    <row r="56" spans="2:8" ht="13.8" x14ac:dyDescent="0.25">
      <c r="B56" s="208" t="s">
        <v>337</v>
      </c>
      <c r="C56" s="21"/>
    </row>
    <row r="57" spans="2:8" ht="13.8" x14ac:dyDescent="0.25">
      <c r="B57" s="208" t="s">
        <v>338</v>
      </c>
      <c r="C57" s="21"/>
      <c r="F57" s="19"/>
    </row>
    <row r="58" spans="2:8" ht="13.8" x14ac:dyDescent="0.25">
      <c r="B58" s="208" t="s">
        <v>339</v>
      </c>
      <c r="C58" s="21"/>
    </row>
    <row r="59" spans="2:8" ht="10.5" customHeight="1" x14ac:dyDescent="0.25">
      <c r="B59" s="208" t="s">
        <v>325</v>
      </c>
      <c r="C59" s="21"/>
    </row>
    <row r="60" spans="2:8" x14ac:dyDescent="0.25">
      <c r="B60" s="21"/>
      <c r="C60" s="21"/>
    </row>
    <row r="61" spans="2:8" x14ac:dyDescent="0.25">
      <c r="B61" s="21"/>
      <c r="C61" s="21"/>
    </row>
    <row r="63" spans="2:8" x14ac:dyDescent="0.25">
      <c r="B63" s="21"/>
    </row>
  </sheetData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1:H51"/>
    <mergeCell ref="B52:H52"/>
    <mergeCell ref="B53:H53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FFFF00"/>
  </sheetPr>
  <dimension ref="A1:J60"/>
  <sheetViews>
    <sheetView showGridLines="0" view="pageBreakPreview" zoomScale="110" zoomScaleNormal="100" zoomScaleSheetLayoutView="110" workbookViewId="0">
      <pane xSplit="2" ySplit="8" topLeftCell="C45" activePane="bottomRight" state="frozen"/>
      <selection pane="topRight" activeCell="C1" sqref="C1"/>
      <selection pane="bottomLeft" activeCell="A9" sqref="A9"/>
      <selection pane="bottomRight" activeCell="H40" sqref="H40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1" spans="1:10" ht="3.75" customHeight="1" x14ac:dyDescent="0.25"/>
    <row r="2" spans="1:10" ht="15.6" x14ac:dyDescent="0.3">
      <c r="B2" s="191" t="s">
        <v>498</v>
      </c>
      <c r="J2" s="106" t="s">
        <v>212</v>
      </c>
    </row>
    <row r="3" spans="1:10" ht="15.6" x14ac:dyDescent="0.3">
      <c r="B3" s="191" t="s">
        <v>305</v>
      </c>
    </row>
    <row r="4" spans="1:10" ht="3.75" customHeight="1" thickBot="1" x14ac:dyDescent="0.3">
      <c r="B4" s="774"/>
      <c r="C4" s="765"/>
      <c r="D4" s="765"/>
      <c r="E4" s="765"/>
      <c r="F4" s="765"/>
      <c r="G4" s="765"/>
      <c r="H4" s="765"/>
    </row>
    <row r="5" spans="1:10" s="27" customFormat="1" ht="30" customHeight="1" thickBot="1" x14ac:dyDescent="0.3">
      <c r="A5" s="766"/>
      <c r="B5" s="1077" t="s">
        <v>133</v>
      </c>
      <c r="C5" s="1057" t="s">
        <v>150</v>
      </c>
      <c r="D5" s="1066"/>
      <c r="E5" s="1066"/>
      <c r="F5" s="1066"/>
      <c r="G5" s="1066"/>
      <c r="H5" s="1067"/>
    </row>
    <row r="6" spans="1:10" s="27" customFormat="1" ht="39.9" customHeight="1" thickBot="1" x14ac:dyDescent="0.3">
      <c r="A6" s="766"/>
      <c r="B6" s="1078"/>
      <c r="C6" s="763" t="s">
        <v>331</v>
      </c>
      <c r="D6" s="773" t="s">
        <v>332</v>
      </c>
      <c r="E6" s="773" t="s">
        <v>333</v>
      </c>
      <c r="F6" s="773" t="s">
        <v>208</v>
      </c>
      <c r="G6" s="773" t="s">
        <v>334</v>
      </c>
      <c r="H6" s="606" t="s">
        <v>209</v>
      </c>
    </row>
    <row r="7" spans="1:10" s="27" customFormat="1" ht="18.75" customHeight="1" thickBot="1" x14ac:dyDescent="0.3">
      <c r="A7" s="766"/>
      <c r="B7" s="1079"/>
      <c r="C7" s="606" t="s">
        <v>270</v>
      </c>
      <c r="D7" s="1057" t="s">
        <v>302</v>
      </c>
      <c r="E7" s="1066"/>
      <c r="F7" s="1066"/>
      <c r="G7" s="1066"/>
      <c r="H7" s="1067"/>
    </row>
    <row r="8" spans="1:10" s="27" customFormat="1" ht="4.5" customHeight="1" thickBot="1" x14ac:dyDescent="0.3">
      <c r="B8" s="565"/>
      <c r="C8" s="565"/>
      <c r="D8" s="565"/>
      <c r="E8" s="565"/>
      <c r="F8" s="565"/>
      <c r="G8" s="565"/>
      <c r="H8" s="565"/>
    </row>
    <row r="9" spans="1:10" s="27" customFormat="1" ht="15.9" customHeight="1" x14ac:dyDescent="0.25">
      <c r="B9" s="454">
        <v>2006</v>
      </c>
      <c r="C9" s="446">
        <v>13711</v>
      </c>
      <c r="D9" s="439">
        <v>1280</v>
      </c>
      <c r="E9" s="439">
        <v>109953</v>
      </c>
      <c r="F9" s="439">
        <v>3875</v>
      </c>
      <c r="G9" s="439">
        <v>31061</v>
      </c>
      <c r="H9" s="439">
        <v>78412</v>
      </c>
    </row>
    <row r="10" spans="1:10" s="27" customFormat="1" ht="15.9" customHeight="1" x14ac:dyDescent="0.25">
      <c r="B10" s="226">
        <v>2007</v>
      </c>
      <c r="C10" s="227">
        <v>15233</v>
      </c>
      <c r="D10" s="111">
        <v>1004</v>
      </c>
      <c r="E10" s="111">
        <v>120415</v>
      </c>
      <c r="F10" s="111">
        <v>5818</v>
      </c>
      <c r="G10" s="111">
        <v>36133</v>
      </c>
      <c r="H10" s="111">
        <v>85914</v>
      </c>
    </row>
    <row r="11" spans="1:10" s="27" customFormat="1" ht="15.9" customHeight="1" x14ac:dyDescent="0.25">
      <c r="B11" s="454">
        <v>2008</v>
      </c>
      <c r="C11" s="446">
        <v>14043</v>
      </c>
      <c r="D11" s="439">
        <v>895</v>
      </c>
      <c r="E11" s="439">
        <v>90323</v>
      </c>
      <c r="F11" s="439">
        <v>5978</v>
      </c>
      <c r="G11" s="439">
        <v>23036</v>
      </c>
      <c r="H11" s="439">
        <v>68148</v>
      </c>
    </row>
    <row r="12" spans="1:10" s="27" customFormat="1" ht="15.9" customHeight="1" x14ac:dyDescent="0.25">
      <c r="B12" s="226">
        <v>2009</v>
      </c>
      <c r="C12" s="227">
        <v>17788</v>
      </c>
      <c r="D12" s="111">
        <v>902</v>
      </c>
      <c r="E12" s="111">
        <v>90074</v>
      </c>
      <c r="F12" s="111">
        <v>4526</v>
      </c>
      <c r="G12" s="111">
        <v>39187</v>
      </c>
      <c r="H12" s="111">
        <v>73023</v>
      </c>
    </row>
    <row r="13" spans="1:10" s="27" customFormat="1" ht="15.9" customHeight="1" x14ac:dyDescent="0.25">
      <c r="B13" s="454">
        <v>2010</v>
      </c>
      <c r="C13" s="446">
        <v>14614.393789999998</v>
      </c>
      <c r="D13" s="439">
        <v>836.91060999999991</v>
      </c>
      <c r="E13" s="439">
        <v>86753.907730000006</v>
      </c>
      <c r="F13" s="439">
        <v>3703.8403800000006</v>
      </c>
      <c r="G13" s="439">
        <v>23655.685659999996</v>
      </c>
      <c r="H13" s="439">
        <v>80507.728940000001</v>
      </c>
    </row>
    <row r="14" spans="1:10" s="27" customFormat="1" ht="15.9" customHeight="1" x14ac:dyDescent="0.25">
      <c r="B14" s="205">
        <v>2011</v>
      </c>
      <c r="C14" s="197">
        <f t="shared" ref="C14:H14" si="0">SUM(C15:C26)</f>
        <v>9837.2455800000007</v>
      </c>
      <c r="D14" s="137">
        <f t="shared" si="0"/>
        <v>1106.99963</v>
      </c>
      <c r="E14" s="137">
        <f t="shared" si="0"/>
        <v>82083.058320000011</v>
      </c>
      <c r="F14" s="137">
        <f t="shared" si="0"/>
        <v>3725.9502499999999</v>
      </c>
      <c r="G14" s="137">
        <f t="shared" si="0"/>
        <v>16280.200360000001</v>
      </c>
      <c r="H14" s="137">
        <f t="shared" si="0"/>
        <v>78608.455119999999</v>
      </c>
    </row>
    <row r="15" spans="1:10" s="27" customFormat="1" ht="15.9" customHeight="1" x14ac:dyDescent="0.25">
      <c r="B15" s="450" t="s">
        <v>0</v>
      </c>
      <c r="C15" s="446">
        <v>697.48568999999998</v>
      </c>
      <c r="D15" s="439">
        <v>78.551410000000004</v>
      </c>
      <c r="E15" s="439">
        <v>7549.0523000000003</v>
      </c>
      <c r="F15" s="439">
        <v>139.75778000000003</v>
      </c>
      <c r="G15" s="439">
        <v>1551.7349999999999</v>
      </c>
      <c r="H15" s="439">
        <v>6937.9749900000006</v>
      </c>
    </row>
    <row r="16" spans="1:10" s="27" customFormat="1" ht="15.9" customHeight="1" x14ac:dyDescent="0.25">
      <c r="B16" s="215" t="s">
        <v>1</v>
      </c>
      <c r="C16" s="197">
        <v>668.16114000000005</v>
      </c>
      <c r="D16" s="137">
        <v>61.260260000000002</v>
      </c>
      <c r="E16" s="137">
        <v>6844.6741500000007</v>
      </c>
      <c r="F16" s="137">
        <v>395.87243000000001</v>
      </c>
      <c r="G16" s="137">
        <v>1433.7498500000002</v>
      </c>
      <c r="H16" s="137">
        <v>8286.4288799999995</v>
      </c>
    </row>
    <row r="17" spans="2:8" s="27" customFormat="1" ht="15.9" customHeight="1" x14ac:dyDescent="0.25">
      <c r="B17" s="450" t="s">
        <v>2</v>
      </c>
      <c r="C17" s="446">
        <v>733.59875</v>
      </c>
      <c r="D17" s="439">
        <v>88.678710000000009</v>
      </c>
      <c r="E17" s="439">
        <v>4634.33187</v>
      </c>
      <c r="F17" s="439">
        <v>387.32004000000001</v>
      </c>
      <c r="G17" s="439">
        <v>2659.8956600000001</v>
      </c>
      <c r="H17" s="439">
        <v>9368.0512500000004</v>
      </c>
    </row>
    <row r="18" spans="2:8" s="27" customFormat="1" ht="15.9" customHeight="1" x14ac:dyDescent="0.25">
      <c r="B18" s="215" t="s">
        <v>3</v>
      </c>
      <c r="C18" s="228">
        <v>668</v>
      </c>
      <c r="D18" s="218">
        <v>140.32526999999999</v>
      </c>
      <c r="E18" s="218">
        <v>6791</v>
      </c>
      <c r="F18" s="218">
        <v>185</v>
      </c>
      <c r="G18" s="218">
        <v>1574.66617</v>
      </c>
      <c r="H18" s="218">
        <v>5857</v>
      </c>
    </row>
    <row r="19" spans="2:8" s="27" customFormat="1" ht="15.9" customHeight="1" x14ac:dyDescent="0.25">
      <c r="B19" s="450" t="s">
        <v>4</v>
      </c>
      <c r="C19" s="446">
        <v>607</v>
      </c>
      <c r="D19" s="439">
        <v>124.07321</v>
      </c>
      <c r="E19" s="439">
        <v>6989</v>
      </c>
      <c r="F19" s="439">
        <v>426</v>
      </c>
      <c r="G19" s="439">
        <v>905.14094999999998</v>
      </c>
      <c r="H19" s="439">
        <v>5526</v>
      </c>
    </row>
    <row r="20" spans="2:8" s="27" customFormat="1" ht="15.9" customHeight="1" x14ac:dyDescent="0.25">
      <c r="B20" s="215" t="s">
        <v>5</v>
      </c>
      <c r="C20" s="228">
        <v>939</v>
      </c>
      <c r="D20" s="218">
        <v>168.94060000000002</v>
      </c>
      <c r="E20" s="218">
        <v>7750</v>
      </c>
      <c r="F20" s="218">
        <v>508</v>
      </c>
      <c r="G20" s="218">
        <v>1060.6833799999999</v>
      </c>
      <c r="H20" s="218">
        <v>5396</v>
      </c>
    </row>
    <row r="21" spans="2:8" s="27" customFormat="1" ht="15.9" customHeight="1" x14ac:dyDescent="0.25">
      <c r="B21" s="450" t="s">
        <v>62</v>
      </c>
      <c r="C21" s="446">
        <v>660</v>
      </c>
      <c r="D21" s="439">
        <v>96.522750000000002</v>
      </c>
      <c r="E21" s="439">
        <v>6001</v>
      </c>
      <c r="F21" s="439">
        <v>439</v>
      </c>
      <c r="G21" s="439">
        <v>1487.8603500000002</v>
      </c>
      <c r="H21" s="439">
        <v>4955</v>
      </c>
    </row>
    <row r="22" spans="2:8" s="27" customFormat="1" ht="15.9" customHeight="1" x14ac:dyDescent="0.25">
      <c r="B22" s="215" t="s">
        <v>63</v>
      </c>
      <c r="C22" s="228">
        <v>676</v>
      </c>
      <c r="D22" s="218">
        <v>99</v>
      </c>
      <c r="E22" s="218">
        <v>7277</v>
      </c>
      <c r="F22" s="218">
        <v>231</v>
      </c>
      <c r="G22" s="218">
        <v>1199</v>
      </c>
      <c r="H22" s="218">
        <v>4773</v>
      </c>
    </row>
    <row r="23" spans="2:8" s="27" customFormat="1" ht="15.9" customHeight="1" x14ac:dyDescent="0.25">
      <c r="B23" s="450" t="s">
        <v>64</v>
      </c>
      <c r="C23" s="446">
        <v>1250</v>
      </c>
      <c r="D23" s="439">
        <v>48</v>
      </c>
      <c r="E23" s="439">
        <v>7325</v>
      </c>
      <c r="F23" s="439">
        <v>489</v>
      </c>
      <c r="G23" s="439">
        <v>811</v>
      </c>
      <c r="H23" s="439">
        <v>5112</v>
      </c>
    </row>
    <row r="24" spans="2:8" s="27" customFormat="1" ht="15.9" customHeight="1" x14ac:dyDescent="0.25">
      <c r="B24" s="215" t="s">
        <v>65</v>
      </c>
      <c r="C24" s="228">
        <v>949</v>
      </c>
      <c r="D24" s="218">
        <v>75.739279999999994</v>
      </c>
      <c r="E24" s="218">
        <v>6372</v>
      </c>
      <c r="F24" s="218">
        <v>137</v>
      </c>
      <c r="G24" s="218">
        <v>1480.1179999999999</v>
      </c>
      <c r="H24" s="218">
        <v>6078</v>
      </c>
    </row>
    <row r="25" spans="2:8" s="27" customFormat="1" ht="15.9" customHeight="1" x14ac:dyDescent="0.25">
      <c r="B25" s="450" t="s">
        <v>66</v>
      </c>
      <c r="C25" s="446">
        <v>829</v>
      </c>
      <c r="D25" s="439">
        <v>84.606970000000004</v>
      </c>
      <c r="E25" s="439">
        <v>5630</v>
      </c>
      <c r="F25" s="439">
        <v>257</v>
      </c>
      <c r="G25" s="439">
        <v>870.41099999999994</v>
      </c>
      <c r="H25" s="439">
        <v>8144</v>
      </c>
    </row>
    <row r="26" spans="2:8" s="27" customFormat="1" ht="15.9" customHeight="1" x14ac:dyDescent="0.25">
      <c r="B26" s="215" t="s">
        <v>67</v>
      </c>
      <c r="C26" s="228">
        <v>1160</v>
      </c>
      <c r="D26" s="218">
        <v>41.301169999999999</v>
      </c>
      <c r="E26" s="218">
        <v>8920</v>
      </c>
      <c r="F26" s="218">
        <v>131</v>
      </c>
      <c r="G26" s="218">
        <v>1245.94</v>
      </c>
      <c r="H26" s="218">
        <v>8175</v>
      </c>
    </row>
    <row r="27" spans="2:8" s="27" customFormat="1" ht="15.9" customHeight="1" x14ac:dyDescent="0.25">
      <c r="B27" s="441" t="s">
        <v>388</v>
      </c>
      <c r="C27" s="446">
        <f t="shared" ref="C27:H27" si="1">SUM(C28:C39)</f>
        <v>9032.8902789999993</v>
      </c>
      <c r="D27" s="439">
        <f t="shared" si="1"/>
        <v>1140.1182560000002</v>
      </c>
      <c r="E27" s="439">
        <f t="shared" si="1"/>
        <v>84974.376376</v>
      </c>
      <c r="F27" s="439">
        <f t="shared" si="1"/>
        <v>2267.0133370000003</v>
      </c>
      <c r="G27" s="439">
        <f t="shared" si="1"/>
        <v>17512.586964000002</v>
      </c>
      <c r="H27" s="439">
        <f t="shared" si="1"/>
        <v>99032.848704000004</v>
      </c>
    </row>
    <row r="28" spans="2:8" s="27" customFormat="1" ht="15.9" customHeight="1" x14ac:dyDescent="0.25">
      <c r="B28" s="212" t="s">
        <v>0</v>
      </c>
      <c r="C28" s="228">
        <v>533</v>
      </c>
      <c r="D28" s="218">
        <v>51.204129999999999</v>
      </c>
      <c r="E28" s="218">
        <v>5114</v>
      </c>
      <c r="F28" s="218">
        <v>155</v>
      </c>
      <c r="G28" s="218">
        <v>1231</v>
      </c>
      <c r="H28" s="218">
        <v>6813</v>
      </c>
    </row>
    <row r="29" spans="2:8" s="27" customFormat="1" ht="15.9" customHeight="1" x14ac:dyDescent="0.25">
      <c r="B29" s="450" t="s">
        <v>1</v>
      </c>
      <c r="C29" s="446">
        <v>613</v>
      </c>
      <c r="D29" s="439">
        <v>90.878259999999997</v>
      </c>
      <c r="E29" s="439">
        <v>7483</v>
      </c>
      <c r="F29" s="439">
        <v>94</v>
      </c>
      <c r="G29" s="439">
        <v>1182</v>
      </c>
      <c r="H29" s="439">
        <v>7422</v>
      </c>
    </row>
    <row r="30" spans="2:8" s="27" customFormat="1" ht="15.9" customHeight="1" x14ac:dyDescent="0.25">
      <c r="B30" s="212" t="s">
        <v>2</v>
      </c>
      <c r="C30" s="228">
        <v>762</v>
      </c>
      <c r="D30" s="218">
        <v>88.59199000000001</v>
      </c>
      <c r="E30" s="218">
        <v>8834</v>
      </c>
      <c r="F30" s="218">
        <v>119</v>
      </c>
      <c r="G30" s="218">
        <v>2037</v>
      </c>
      <c r="H30" s="218">
        <v>8554</v>
      </c>
    </row>
    <row r="31" spans="2:8" s="27" customFormat="1" ht="15.9" customHeight="1" x14ac:dyDescent="0.25">
      <c r="B31" s="450" t="s">
        <v>3</v>
      </c>
      <c r="C31" s="446">
        <v>769</v>
      </c>
      <c r="D31" s="439">
        <v>111.1712</v>
      </c>
      <c r="E31" s="439">
        <v>6945</v>
      </c>
      <c r="F31" s="439">
        <v>61</v>
      </c>
      <c r="G31" s="439">
        <v>1433</v>
      </c>
      <c r="H31" s="439">
        <v>8847</v>
      </c>
    </row>
    <row r="32" spans="2:8" s="27" customFormat="1" ht="15.9" customHeight="1" x14ac:dyDescent="0.25">
      <c r="B32" s="212" t="s">
        <v>4</v>
      </c>
      <c r="C32" s="228">
        <v>522.31125399999996</v>
      </c>
      <c r="D32" s="218">
        <v>69.431303999999997</v>
      </c>
      <c r="E32" s="218">
        <v>6153.0536780000002</v>
      </c>
      <c r="F32" s="218">
        <v>361.87228500000003</v>
      </c>
      <c r="G32" s="218">
        <v>1350.1716000000001</v>
      </c>
      <c r="H32" s="218">
        <v>12242.169417999999</v>
      </c>
    </row>
    <row r="33" spans="2:8" s="27" customFormat="1" ht="15.9" customHeight="1" x14ac:dyDescent="0.25">
      <c r="B33" s="450" t="s">
        <v>5</v>
      </c>
      <c r="C33" s="446">
        <v>817.31350600000007</v>
      </c>
      <c r="D33" s="439">
        <v>150.596564</v>
      </c>
      <c r="E33" s="439">
        <v>7357.6018800000011</v>
      </c>
      <c r="F33" s="439">
        <v>205.20847499999999</v>
      </c>
      <c r="G33" s="439">
        <v>979.83012399999996</v>
      </c>
      <c r="H33" s="439">
        <v>7840.0158410000004</v>
      </c>
    </row>
    <row r="34" spans="2:8" s="27" customFormat="1" ht="15.9" customHeight="1" x14ac:dyDescent="0.25">
      <c r="B34" s="212" t="s">
        <v>62</v>
      </c>
      <c r="C34" s="228">
        <v>336.51395000000002</v>
      </c>
      <c r="D34" s="218">
        <v>112.83950999999999</v>
      </c>
      <c r="E34" s="218">
        <v>7828.1270789999999</v>
      </c>
      <c r="F34" s="218">
        <v>167.83983699999999</v>
      </c>
      <c r="G34" s="218">
        <v>1173.01424</v>
      </c>
      <c r="H34" s="218">
        <v>8154.566264</v>
      </c>
    </row>
    <row r="35" spans="2:8" s="27" customFormat="1" ht="15.9" customHeight="1" x14ac:dyDescent="0.25">
      <c r="B35" s="450" t="s">
        <v>63</v>
      </c>
      <c r="C35" s="446">
        <v>914.7515689999999</v>
      </c>
      <c r="D35" s="439">
        <v>123.86425800000001</v>
      </c>
      <c r="E35" s="439">
        <v>7919.5937389999999</v>
      </c>
      <c r="F35" s="439">
        <v>276.09273999999999</v>
      </c>
      <c r="G35" s="439">
        <v>2363.3370399999999</v>
      </c>
      <c r="H35" s="439">
        <v>7786.0971810000001</v>
      </c>
    </row>
    <row r="36" spans="2:8" s="27" customFormat="1" ht="15.9" customHeight="1" x14ac:dyDescent="0.25">
      <c r="B36" s="212" t="s">
        <v>64</v>
      </c>
      <c r="C36" s="228">
        <v>1074</v>
      </c>
      <c r="D36" s="218">
        <v>120.60411000000001</v>
      </c>
      <c r="E36" s="218">
        <v>6606</v>
      </c>
      <c r="F36" s="218">
        <v>174</v>
      </c>
      <c r="G36" s="218">
        <v>496</v>
      </c>
      <c r="H36" s="218">
        <v>6061</v>
      </c>
    </row>
    <row r="37" spans="2:8" s="27" customFormat="1" ht="15.9" customHeight="1" x14ac:dyDescent="0.25">
      <c r="B37" s="467" t="s">
        <v>65</v>
      </c>
      <c r="C37" s="449">
        <v>415</v>
      </c>
      <c r="D37" s="448">
        <v>99.725933999999995</v>
      </c>
      <c r="E37" s="448">
        <v>7657</v>
      </c>
      <c r="F37" s="448">
        <v>284</v>
      </c>
      <c r="G37" s="448">
        <v>1146</v>
      </c>
      <c r="H37" s="448">
        <v>6286</v>
      </c>
    </row>
    <row r="38" spans="2:8" s="27" customFormat="1" ht="15.9" customHeight="1" x14ac:dyDescent="0.25">
      <c r="B38" s="212" t="s">
        <v>66</v>
      </c>
      <c r="C38" s="228">
        <v>933</v>
      </c>
      <c r="D38" s="218">
        <v>100.570218</v>
      </c>
      <c r="E38" s="218">
        <v>6735</v>
      </c>
      <c r="F38" s="218">
        <v>195</v>
      </c>
      <c r="G38" s="218">
        <v>1037.41272</v>
      </c>
      <c r="H38" s="218">
        <v>9086</v>
      </c>
    </row>
    <row r="39" spans="2:8" s="27" customFormat="1" ht="15.9" customHeight="1" x14ac:dyDescent="0.25">
      <c r="B39" s="450" t="s">
        <v>67</v>
      </c>
      <c r="C39" s="446">
        <v>1343</v>
      </c>
      <c r="D39" s="439">
        <v>20.640777999999997</v>
      </c>
      <c r="E39" s="439">
        <v>6342</v>
      </c>
      <c r="F39" s="439">
        <v>174</v>
      </c>
      <c r="G39" s="439">
        <v>3083.8212400000002</v>
      </c>
      <c r="H39" s="439">
        <v>9941</v>
      </c>
    </row>
    <row r="40" spans="2:8" s="27" customFormat="1" ht="15.9" customHeight="1" x14ac:dyDescent="0.25">
      <c r="B40" s="110" t="s">
        <v>492</v>
      </c>
      <c r="C40" s="197">
        <f>SUM(C41:C49)</f>
        <v>2933</v>
      </c>
      <c r="D40" s="137">
        <f t="shared" ref="D40:H40" si="2">SUM(D41:D49)</f>
        <v>914.91659499999992</v>
      </c>
      <c r="E40" s="137">
        <f t="shared" si="2"/>
        <v>57617</v>
      </c>
      <c r="F40" s="137">
        <f t="shared" si="2"/>
        <v>1593</v>
      </c>
      <c r="G40" s="137">
        <f t="shared" si="2"/>
        <v>18687.376914</v>
      </c>
      <c r="H40" s="137">
        <f t="shared" si="2"/>
        <v>75893</v>
      </c>
    </row>
    <row r="41" spans="2:8" s="27" customFormat="1" ht="15.9" customHeight="1" x14ac:dyDescent="0.25">
      <c r="B41" s="467" t="s">
        <v>0</v>
      </c>
      <c r="C41" s="446">
        <v>550</v>
      </c>
      <c r="D41" s="439">
        <v>52.439732000000006</v>
      </c>
      <c r="E41" s="439">
        <v>5498</v>
      </c>
      <c r="F41" s="439">
        <v>130</v>
      </c>
      <c r="G41" s="439">
        <v>2708</v>
      </c>
      <c r="H41" s="439">
        <v>8102</v>
      </c>
    </row>
    <row r="42" spans="2:8" s="27" customFormat="1" ht="15.9" customHeight="1" x14ac:dyDescent="0.25">
      <c r="B42" s="215" t="s">
        <v>1</v>
      </c>
      <c r="C42" s="197">
        <v>247</v>
      </c>
      <c r="D42" s="137">
        <v>51.027044000000004</v>
      </c>
      <c r="E42" s="137">
        <v>5610</v>
      </c>
      <c r="F42" s="137">
        <v>181</v>
      </c>
      <c r="G42" s="137">
        <v>3397</v>
      </c>
      <c r="H42" s="137">
        <v>7622</v>
      </c>
    </row>
    <row r="43" spans="2:8" s="27" customFormat="1" ht="15.9" customHeight="1" x14ac:dyDescent="0.25">
      <c r="B43" s="467" t="s">
        <v>2</v>
      </c>
      <c r="C43" s="446">
        <v>185</v>
      </c>
      <c r="D43" s="439">
        <v>87.807682</v>
      </c>
      <c r="E43" s="439">
        <v>5054</v>
      </c>
      <c r="F43" s="439">
        <v>243</v>
      </c>
      <c r="G43" s="439">
        <v>2931</v>
      </c>
      <c r="H43" s="439">
        <v>7766</v>
      </c>
    </row>
    <row r="44" spans="2:8" s="27" customFormat="1" ht="15.9" customHeight="1" x14ac:dyDescent="0.25">
      <c r="B44" s="215" t="s">
        <v>3</v>
      </c>
      <c r="C44" s="197">
        <v>172</v>
      </c>
      <c r="D44" s="137">
        <v>289.19198399999999</v>
      </c>
      <c r="E44" s="137">
        <v>6498</v>
      </c>
      <c r="F44" s="137">
        <v>103</v>
      </c>
      <c r="G44" s="137">
        <v>2542.4380000000001</v>
      </c>
      <c r="H44" s="137">
        <v>8872</v>
      </c>
    </row>
    <row r="45" spans="2:8" s="27" customFormat="1" ht="15.9" customHeight="1" x14ac:dyDescent="0.25">
      <c r="B45" s="467" t="s">
        <v>4</v>
      </c>
      <c r="C45" s="446">
        <v>223</v>
      </c>
      <c r="D45" s="439">
        <v>4.3098919999999996</v>
      </c>
      <c r="E45" s="439">
        <v>7816</v>
      </c>
      <c r="F45" s="439">
        <v>179</v>
      </c>
      <c r="G45" s="439">
        <v>2449.100414</v>
      </c>
      <c r="H45" s="439">
        <v>10233</v>
      </c>
    </row>
    <row r="46" spans="2:8" s="27" customFormat="1" ht="15.9" customHeight="1" x14ac:dyDescent="0.25">
      <c r="B46" s="215" t="s">
        <v>5</v>
      </c>
      <c r="C46" s="197">
        <v>191</v>
      </c>
      <c r="D46" s="137">
        <v>185.201448</v>
      </c>
      <c r="E46" s="137">
        <v>6872</v>
      </c>
      <c r="F46" s="137">
        <v>221</v>
      </c>
      <c r="G46" s="137">
        <v>2211.8384999999998</v>
      </c>
      <c r="H46" s="137">
        <v>8325</v>
      </c>
    </row>
    <row r="47" spans="2:8" s="27" customFormat="1" ht="15.9" customHeight="1" x14ac:dyDescent="0.25">
      <c r="B47" s="467" t="s">
        <v>62</v>
      </c>
      <c r="C47" s="446">
        <v>103</v>
      </c>
      <c r="D47" s="439">
        <v>13.942776</v>
      </c>
      <c r="E47" s="439">
        <v>7112</v>
      </c>
      <c r="F47" s="439">
        <v>158</v>
      </c>
      <c r="G47" s="439">
        <v>1561</v>
      </c>
      <c r="H47" s="439">
        <v>9477</v>
      </c>
    </row>
    <row r="48" spans="2:8" s="27" customFormat="1" ht="15.9" customHeight="1" x14ac:dyDescent="0.25">
      <c r="B48" s="215" t="s">
        <v>63</v>
      </c>
      <c r="C48" s="197">
        <v>552</v>
      </c>
      <c r="D48" s="137">
        <v>168.90776099999999</v>
      </c>
      <c r="E48" s="137">
        <v>6795</v>
      </c>
      <c r="F48" s="137">
        <v>250</v>
      </c>
      <c r="G48" s="137">
        <v>548</v>
      </c>
      <c r="H48" s="137">
        <v>7984</v>
      </c>
    </row>
    <row r="49" spans="2:8" s="27" customFormat="1" ht="15.9" customHeight="1" x14ac:dyDescent="0.25">
      <c r="B49" s="467" t="s">
        <v>64</v>
      </c>
      <c r="C49" s="449">
        <v>710</v>
      </c>
      <c r="D49" s="448">
        <v>62.088276</v>
      </c>
      <c r="E49" s="448">
        <v>6362</v>
      </c>
      <c r="F49" s="448">
        <v>128</v>
      </c>
      <c r="G49" s="448">
        <v>339</v>
      </c>
      <c r="H49" s="448">
        <v>7512</v>
      </c>
    </row>
    <row r="50" spans="2:8" s="27" customFormat="1" ht="4.5" customHeight="1" thickBot="1" x14ac:dyDescent="0.3">
      <c r="B50" s="759"/>
      <c r="C50" s="749"/>
      <c r="D50" s="748"/>
      <c r="E50" s="748"/>
      <c r="F50" s="748"/>
      <c r="G50" s="748"/>
      <c r="H50" s="748"/>
    </row>
    <row r="51" spans="2:8" ht="17.25" customHeight="1" x14ac:dyDescent="0.25">
      <c r="B51" s="207" t="s">
        <v>389</v>
      </c>
    </row>
    <row r="52" spans="2:8" x14ac:dyDescent="0.25">
      <c r="B52" s="1064" t="s">
        <v>397</v>
      </c>
      <c r="C52" s="1064"/>
      <c r="D52" s="1064"/>
      <c r="E52" s="1064"/>
      <c r="F52" s="1064"/>
      <c r="G52" s="1064"/>
      <c r="H52" s="1064"/>
    </row>
    <row r="53" spans="2:8" x14ac:dyDescent="0.25">
      <c r="B53" s="1064" t="s">
        <v>399</v>
      </c>
      <c r="C53" s="1064"/>
      <c r="D53" s="1064"/>
      <c r="E53" s="1064"/>
      <c r="F53" s="1064"/>
      <c r="G53" s="1064"/>
      <c r="H53" s="1064"/>
    </row>
    <row r="54" spans="2:8" x14ac:dyDescent="0.25">
      <c r="B54" s="1064" t="s">
        <v>398</v>
      </c>
      <c r="C54" s="1064"/>
      <c r="D54" s="1064"/>
      <c r="E54" s="1064"/>
      <c r="F54" s="1064"/>
      <c r="G54" s="1064"/>
      <c r="H54" s="1064"/>
    </row>
    <row r="55" spans="2:8" ht="13.8" x14ac:dyDescent="0.25">
      <c r="B55" s="208" t="s">
        <v>335</v>
      </c>
    </row>
    <row r="56" spans="2:8" ht="13.8" x14ac:dyDescent="0.25">
      <c r="B56" s="208" t="s">
        <v>336</v>
      </c>
    </row>
    <row r="57" spans="2:8" ht="13.8" x14ac:dyDescent="0.25">
      <c r="B57" s="208" t="s">
        <v>337</v>
      </c>
      <c r="F57" s="19"/>
    </row>
    <row r="58" spans="2:8" ht="13.8" x14ac:dyDescent="0.25">
      <c r="B58" s="208" t="s">
        <v>338</v>
      </c>
    </row>
    <row r="59" spans="2:8" ht="13.8" x14ac:dyDescent="0.25">
      <c r="B59" s="208" t="s">
        <v>339</v>
      </c>
    </row>
    <row r="60" spans="2:8" ht="10.5" customHeight="1" x14ac:dyDescent="0.25">
      <c r="B60" s="208" t="s">
        <v>325</v>
      </c>
    </row>
  </sheetData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54:H54"/>
    <mergeCell ref="C5:H5"/>
    <mergeCell ref="D7:H7"/>
    <mergeCell ref="B5:B7"/>
    <mergeCell ref="B52:H52"/>
    <mergeCell ref="B53:H53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FF00"/>
  </sheetPr>
  <dimension ref="A1:J59"/>
  <sheetViews>
    <sheetView showGridLines="0" view="pageBreakPreview" zoomScale="110" zoomScaleNormal="100" zoomScaleSheetLayoutView="110" workbookViewId="0">
      <pane xSplit="2" ySplit="7" topLeftCell="C44" activePane="bottomRight" state="frozen"/>
      <selection pane="topRight" activeCell="C1" sqref="C1"/>
      <selection pane="bottomLeft" activeCell="A8" sqref="A8"/>
      <selection pane="bottomRight" activeCell="B53" sqref="B53:H53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191" t="s">
        <v>500</v>
      </c>
      <c r="J2" s="106" t="s">
        <v>212</v>
      </c>
    </row>
    <row r="3" spans="1:10" ht="15.6" x14ac:dyDescent="0.3">
      <c r="B3" s="191" t="s">
        <v>115</v>
      </c>
    </row>
    <row r="4" spans="1:10" ht="3.75" customHeight="1" thickBot="1" x14ac:dyDescent="0.3">
      <c r="B4" s="26"/>
    </row>
    <row r="5" spans="1:10" s="27" customFormat="1" ht="19.5" customHeight="1" thickBot="1" x14ac:dyDescent="0.3">
      <c r="A5" s="766"/>
      <c r="B5" s="1080" t="s">
        <v>133</v>
      </c>
      <c r="C5" s="1057" t="s">
        <v>150</v>
      </c>
      <c r="D5" s="1066"/>
      <c r="E5" s="1066"/>
      <c r="F5" s="1066"/>
      <c r="G5" s="1066"/>
      <c r="H5" s="1067"/>
    </row>
    <row r="6" spans="1:10" s="27" customFormat="1" ht="34.5" customHeight="1" thickBot="1" x14ac:dyDescent="0.3">
      <c r="A6" s="766"/>
      <c r="B6" s="1081"/>
      <c r="C6" s="606" t="s">
        <v>331</v>
      </c>
      <c r="D6" s="764" t="s">
        <v>332</v>
      </c>
      <c r="E6" s="764" t="s">
        <v>333</v>
      </c>
      <c r="F6" s="764" t="s">
        <v>208</v>
      </c>
      <c r="G6" s="764" t="s">
        <v>334</v>
      </c>
      <c r="H6" s="606" t="s">
        <v>209</v>
      </c>
    </row>
    <row r="7" spans="1:10" s="27" customFormat="1" ht="3.75" customHeight="1" thickBot="1" x14ac:dyDescent="0.3">
      <c r="B7" s="775"/>
      <c r="C7" s="775"/>
      <c r="D7" s="775"/>
      <c r="E7" s="775"/>
      <c r="F7" s="775"/>
      <c r="G7" s="775"/>
      <c r="H7" s="775"/>
    </row>
    <row r="8" spans="1:10" s="27" customFormat="1" ht="18" customHeight="1" x14ac:dyDescent="0.25">
      <c r="B8" s="454">
        <v>2006</v>
      </c>
      <c r="C8" s="446">
        <v>11990</v>
      </c>
      <c r="D8" s="439">
        <v>2094</v>
      </c>
      <c r="E8" s="439">
        <v>197951</v>
      </c>
      <c r="F8" s="439">
        <v>10377</v>
      </c>
      <c r="G8" s="439">
        <v>70049</v>
      </c>
      <c r="H8" s="439">
        <v>256777</v>
      </c>
    </row>
    <row r="9" spans="1:10" s="27" customFormat="1" ht="18" customHeight="1" x14ac:dyDescent="0.25">
      <c r="B9" s="226">
        <v>2007</v>
      </c>
      <c r="C9" s="227">
        <v>18323</v>
      </c>
      <c r="D9" s="111">
        <v>1848</v>
      </c>
      <c r="E9" s="111">
        <v>383343</v>
      </c>
      <c r="F9" s="111">
        <v>16561</v>
      </c>
      <c r="G9" s="111">
        <v>104523</v>
      </c>
      <c r="H9" s="111">
        <v>343986</v>
      </c>
    </row>
    <row r="10" spans="1:10" s="27" customFormat="1" ht="18" customHeight="1" x14ac:dyDescent="0.25">
      <c r="B10" s="454">
        <v>2008</v>
      </c>
      <c r="C10" s="446">
        <v>16617</v>
      </c>
      <c r="D10" s="439">
        <v>1777</v>
      </c>
      <c r="E10" s="439">
        <v>215130</v>
      </c>
      <c r="F10" s="439">
        <v>25739</v>
      </c>
      <c r="G10" s="439">
        <v>107652</v>
      </c>
      <c r="H10" s="439">
        <v>332770</v>
      </c>
    </row>
    <row r="11" spans="1:10" s="27" customFormat="1" ht="18" customHeight="1" x14ac:dyDescent="0.25">
      <c r="B11" s="226">
        <v>2009</v>
      </c>
      <c r="C11" s="227">
        <v>18558</v>
      </c>
      <c r="D11" s="111">
        <v>1578</v>
      </c>
      <c r="E11" s="111">
        <v>145775</v>
      </c>
      <c r="F11" s="111">
        <v>14306</v>
      </c>
      <c r="G11" s="111">
        <v>94869</v>
      </c>
      <c r="H11" s="111">
        <v>257308</v>
      </c>
    </row>
    <row r="12" spans="1:10" s="27" customFormat="1" ht="18" customHeight="1" x14ac:dyDescent="0.25">
      <c r="B12" s="454">
        <v>2010</v>
      </c>
      <c r="C12" s="446">
        <v>20690.319609999995</v>
      </c>
      <c r="D12" s="439">
        <v>1495.71549</v>
      </c>
      <c r="E12" s="439">
        <v>172532.95108</v>
      </c>
      <c r="F12" s="439">
        <v>15378.628999999999</v>
      </c>
      <c r="G12" s="439">
        <v>104428.74888</v>
      </c>
      <c r="H12" s="439">
        <v>325015.46030999999</v>
      </c>
    </row>
    <row r="13" spans="1:10" s="27" customFormat="1" ht="18" customHeight="1" x14ac:dyDescent="0.25">
      <c r="B13" s="205">
        <v>2011</v>
      </c>
      <c r="C13" s="197">
        <f t="shared" ref="C13:H13" si="0">SUM(C14:C25)</f>
        <v>12062.172630000001</v>
      </c>
      <c r="D13" s="137">
        <f t="shared" si="0"/>
        <v>2106.3306600000001</v>
      </c>
      <c r="E13" s="137">
        <f t="shared" si="0"/>
        <v>199784.65052999998</v>
      </c>
      <c r="F13" s="137">
        <f t="shared" si="0"/>
        <v>18998.497520000001</v>
      </c>
      <c r="G13" s="137">
        <f t="shared" si="0"/>
        <v>89518.371220000001</v>
      </c>
      <c r="H13" s="137">
        <f t="shared" si="0"/>
        <v>359072.27814000001</v>
      </c>
    </row>
    <row r="14" spans="1:10" s="27" customFormat="1" ht="18" customHeight="1" x14ac:dyDescent="0.25">
      <c r="B14" s="450" t="s">
        <v>0</v>
      </c>
      <c r="C14" s="446">
        <v>717.09396000000004</v>
      </c>
      <c r="D14" s="439">
        <v>159.56076000000002</v>
      </c>
      <c r="E14" s="439">
        <v>14741.209699999999</v>
      </c>
      <c r="F14" s="439">
        <v>668.23560999999995</v>
      </c>
      <c r="G14" s="439">
        <v>7861.7261600000002</v>
      </c>
      <c r="H14" s="439">
        <v>27838.28774</v>
      </c>
    </row>
    <row r="15" spans="1:10" s="27" customFormat="1" ht="18" customHeight="1" x14ac:dyDescent="0.25">
      <c r="B15" s="215" t="s">
        <v>1</v>
      </c>
      <c r="C15" s="197">
        <v>595.21695</v>
      </c>
      <c r="D15" s="137">
        <v>98.251890000000003</v>
      </c>
      <c r="E15" s="137">
        <v>14006.796450000002</v>
      </c>
      <c r="F15" s="137">
        <v>1877.2863199999997</v>
      </c>
      <c r="G15" s="137">
        <v>7765.5504000000001</v>
      </c>
      <c r="H15" s="137">
        <v>33673.944929999998</v>
      </c>
    </row>
    <row r="16" spans="1:10" s="27" customFormat="1" ht="18" customHeight="1" x14ac:dyDescent="0.25">
      <c r="B16" s="450" t="s">
        <v>2</v>
      </c>
      <c r="C16" s="446">
        <v>689.86171999999988</v>
      </c>
      <c r="D16" s="439">
        <v>181.9366</v>
      </c>
      <c r="E16" s="439">
        <v>14469.64438</v>
      </c>
      <c r="F16" s="439">
        <v>1836.97559</v>
      </c>
      <c r="G16" s="439">
        <v>14499.310960000001</v>
      </c>
      <c r="H16" s="439">
        <v>37456.045469999997</v>
      </c>
    </row>
    <row r="17" spans="1:8" s="27" customFormat="1" ht="18" customHeight="1" x14ac:dyDescent="0.25">
      <c r="B17" s="215" t="s">
        <v>3</v>
      </c>
      <c r="C17" s="228">
        <v>662</v>
      </c>
      <c r="D17" s="218">
        <v>229.21017000000001</v>
      </c>
      <c r="E17" s="218">
        <v>17443</v>
      </c>
      <c r="F17" s="218">
        <v>968</v>
      </c>
      <c r="G17" s="218">
        <v>8937.0143100000005</v>
      </c>
      <c r="H17" s="218">
        <v>26494</v>
      </c>
    </row>
    <row r="18" spans="1:8" s="27" customFormat="1" ht="18" customHeight="1" x14ac:dyDescent="0.25">
      <c r="B18" s="450" t="s">
        <v>4</v>
      </c>
      <c r="C18" s="446">
        <v>552</v>
      </c>
      <c r="D18" s="439">
        <v>266.12493999999998</v>
      </c>
      <c r="E18" s="439">
        <v>17951</v>
      </c>
      <c r="F18" s="439">
        <v>2077</v>
      </c>
      <c r="G18" s="439">
        <v>5675.5590899999997</v>
      </c>
      <c r="H18" s="439">
        <v>25272</v>
      </c>
    </row>
    <row r="19" spans="1:8" s="27" customFormat="1" ht="18" customHeight="1" x14ac:dyDescent="0.25">
      <c r="B19" s="215" t="s">
        <v>5</v>
      </c>
      <c r="C19" s="228">
        <v>1240</v>
      </c>
      <c r="D19" s="218">
        <v>299.75592999999998</v>
      </c>
      <c r="E19" s="218">
        <v>19850</v>
      </c>
      <c r="F19" s="218">
        <v>2720</v>
      </c>
      <c r="G19" s="218">
        <v>6441.0931300000002</v>
      </c>
      <c r="H19" s="218">
        <v>25612</v>
      </c>
    </row>
    <row r="20" spans="1:8" s="27" customFormat="1" ht="18" customHeight="1" x14ac:dyDescent="0.25">
      <c r="B20" s="450" t="s">
        <v>62</v>
      </c>
      <c r="C20" s="446">
        <v>732</v>
      </c>
      <c r="D20" s="439">
        <v>153.15539000000001</v>
      </c>
      <c r="E20" s="439">
        <v>15037</v>
      </c>
      <c r="F20" s="439">
        <v>2315</v>
      </c>
      <c r="G20" s="439">
        <v>9237.4395000000004</v>
      </c>
      <c r="H20" s="439">
        <v>24945</v>
      </c>
    </row>
    <row r="21" spans="1:8" s="27" customFormat="1" ht="18" customHeight="1" x14ac:dyDescent="0.25">
      <c r="B21" s="215" t="s">
        <v>63</v>
      </c>
      <c r="C21" s="228">
        <v>827</v>
      </c>
      <c r="D21" s="218">
        <v>233</v>
      </c>
      <c r="E21" s="218">
        <v>19217</v>
      </c>
      <c r="F21" s="218">
        <v>1243</v>
      </c>
      <c r="G21" s="218">
        <v>7098</v>
      </c>
      <c r="H21" s="218">
        <v>24476</v>
      </c>
    </row>
    <row r="22" spans="1:8" s="27" customFormat="1" ht="18" customHeight="1" x14ac:dyDescent="0.25">
      <c r="A22" s="184"/>
      <c r="B22" s="450" t="s">
        <v>64</v>
      </c>
      <c r="C22" s="446">
        <v>2147</v>
      </c>
      <c r="D22" s="439">
        <v>111</v>
      </c>
      <c r="E22" s="439">
        <v>18264</v>
      </c>
      <c r="F22" s="439">
        <v>2521</v>
      </c>
      <c r="G22" s="439">
        <v>4524</v>
      </c>
      <c r="H22" s="439">
        <v>25327</v>
      </c>
    </row>
    <row r="23" spans="1:8" s="27" customFormat="1" ht="18" customHeight="1" x14ac:dyDescent="0.25">
      <c r="B23" s="215" t="s">
        <v>65</v>
      </c>
      <c r="C23" s="228">
        <v>1282</v>
      </c>
      <c r="D23" s="218">
        <v>163.64542</v>
      </c>
      <c r="E23" s="218">
        <v>15788</v>
      </c>
      <c r="F23" s="218">
        <v>762</v>
      </c>
      <c r="G23" s="218">
        <v>7277.1726900000003</v>
      </c>
      <c r="H23" s="218">
        <v>29332</v>
      </c>
    </row>
    <row r="24" spans="1:8" s="27" customFormat="1" ht="18" customHeight="1" x14ac:dyDescent="0.25">
      <c r="B24" s="450" t="s">
        <v>66</v>
      </c>
      <c r="C24" s="446">
        <v>989</v>
      </c>
      <c r="D24" s="439">
        <v>143.51335999999998</v>
      </c>
      <c r="E24" s="439">
        <v>13245</v>
      </c>
      <c r="F24" s="439">
        <v>1340</v>
      </c>
      <c r="G24" s="439">
        <v>4346.3909400000002</v>
      </c>
      <c r="H24" s="439">
        <v>39791</v>
      </c>
    </row>
    <row r="25" spans="1:8" s="27" customFormat="1" ht="18" customHeight="1" x14ac:dyDescent="0.25">
      <c r="B25" s="215" t="s">
        <v>67</v>
      </c>
      <c r="C25" s="228">
        <v>1629</v>
      </c>
      <c r="D25" s="218">
        <v>67.176199999999994</v>
      </c>
      <c r="E25" s="218">
        <v>19772</v>
      </c>
      <c r="F25" s="218">
        <v>670</v>
      </c>
      <c r="G25" s="218">
        <v>5855.1140400000004</v>
      </c>
      <c r="H25" s="218">
        <v>38855</v>
      </c>
    </row>
    <row r="26" spans="1:8" s="27" customFormat="1" ht="18" customHeight="1" x14ac:dyDescent="0.25">
      <c r="B26" s="441" t="s">
        <v>391</v>
      </c>
      <c r="C26" s="446">
        <f t="shared" ref="C26:H26" si="1">SUM(C27:C38)</f>
        <v>12198.627630000001</v>
      </c>
      <c r="D26" s="439">
        <f t="shared" si="1"/>
        <v>2295.7854399999997</v>
      </c>
      <c r="E26" s="439">
        <f t="shared" si="1"/>
        <v>196850.06832999998</v>
      </c>
      <c r="F26" s="439">
        <f t="shared" si="1"/>
        <v>10122.859919999999</v>
      </c>
      <c r="G26" s="439">
        <f t="shared" si="1"/>
        <v>69678.02463</v>
      </c>
      <c r="H26" s="439">
        <f t="shared" si="1"/>
        <v>445691.80745999998</v>
      </c>
    </row>
    <row r="27" spans="1:8" s="27" customFormat="1" ht="18" customHeight="1" x14ac:dyDescent="0.25">
      <c r="B27" s="212" t="s">
        <v>0</v>
      </c>
      <c r="C27" s="228">
        <v>491</v>
      </c>
      <c r="D27" s="218">
        <v>82.833029999999994</v>
      </c>
      <c r="E27" s="218">
        <v>13935</v>
      </c>
      <c r="F27" s="218">
        <v>685</v>
      </c>
      <c r="G27" s="218">
        <v>5694</v>
      </c>
      <c r="H27" s="218">
        <v>30363</v>
      </c>
    </row>
    <row r="28" spans="1:8" s="27" customFormat="1" ht="18" customHeight="1" x14ac:dyDescent="0.25">
      <c r="B28" s="450" t="s">
        <v>1</v>
      </c>
      <c r="C28" s="446">
        <v>708</v>
      </c>
      <c r="D28" s="439">
        <v>189.58054999999999</v>
      </c>
      <c r="E28" s="439">
        <v>19185</v>
      </c>
      <c r="F28" s="439">
        <v>445</v>
      </c>
      <c r="G28" s="439">
        <v>5273</v>
      </c>
      <c r="H28" s="439">
        <v>32564</v>
      </c>
    </row>
    <row r="29" spans="1:8" s="27" customFormat="1" ht="18" customHeight="1" x14ac:dyDescent="0.25">
      <c r="B29" s="212" t="s">
        <v>2</v>
      </c>
      <c r="C29" s="228">
        <v>911</v>
      </c>
      <c r="D29" s="218">
        <v>207.74318</v>
      </c>
      <c r="E29" s="218">
        <v>23192</v>
      </c>
      <c r="F29" s="218">
        <v>629</v>
      </c>
      <c r="G29" s="218">
        <v>8542</v>
      </c>
      <c r="H29" s="218">
        <v>36876</v>
      </c>
    </row>
    <row r="30" spans="1:8" s="27" customFormat="1" ht="18" customHeight="1" x14ac:dyDescent="0.25">
      <c r="B30" s="450" t="s">
        <v>3</v>
      </c>
      <c r="C30" s="446">
        <v>839</v>
      </c>
      <c r="D30" s="439">
        <v>173.83053000000001</v>
      </c>
      <c r="E30" s="439">
        <v>14793</v>
      </c>
      <c r="F30" s="439">
        <v>300</v>
      </c>
      <c r="G30" s="439">
        <v>6037</v>
      </c>
      <c r="H30" s="439">
        <v>37008</v>
      </c>
    </row>
    <row r="31" spans="1:8" s="27" customFormat="1" ht="18" customHeight="1" x14ac:dyDescent="0.25">
      <c r="B31" s="212" t="s">
        <v>4</v>
      </c>
      <c r="C31" s="228">
        <v>490.05516999999998</v>
      </c>
      <c r="D31" s="218">
        <v>113.12300999999999</v>
      </c>
      <c r="E31" s="218">
        <v>14787.53649</v>
      </c>
      <c r="F31" s="218">
        <v>1579.6679000000001</v>
      </c>
      <c r="G31" s="218">
        <v>5946.0506500000001</v>
      </c>
      <c r="H31" s="218">
        <v>51879.315219999997</v>
      </c>
    </row>
    <row r="32" spans="1:8" s="27" customFormat="1" ht="18" customHeight="1" x14ac:dyDescent="0.25">
      <c r="B32" s="450" t="s">
        <v>5</v>
      </c>
      <c r="C32" s="446">
        <v>1046.87789</v>
      </c>
      <c r="D32" s="439">
        <v>357.19065000000001</v>
      </c>
      <c r="E32" s="439">
        <v>15572.630789999999</v>
      </c>
      <c r="F32" s="439">
        <v>982.96336000000008</v>
      </c>
      <c r="G32" s="439">
        <v>4220.2427099999995</v>
      </c>
      <c r="H32" s="439">
        <v>33681.249849999993</v>
      </c>
    </row>
    <row r="33" spans="2:9" s="27" customFormat="1" ht="18" customHeight="1" x14ac:dyDescent="0.25">
      <c r="B33" s="212" t="s">
        <v>62</v>
      </c>
      <c r="C33" s="228">
        <v>503.64497999999998</v>
      </c>
      <c r="D33" s="218">
        <v>174.48564000000002</v>
      </c>
      <c r="E33" s="218">
        <v>15315.171289999998</v>
      </c>
      <c r="F33" s="218">
        <v>804.6848</v>
      </c>
      <c r="G33" s="218">
        <v>4438.2806900000005</v>
      </c>
      <c r="H33" s="218">
        <v>36919.201010000004</v>
      </c>
      <c r="I33" s="222"/>
    </row>
    <row r="34" spans="2:9" s="27" customFormat="1" ht="18" customHeight="1" x14ac:dyDescent="0.25">
      <c r="B34" s="450" t="s">
        <v>63</v>
      </c>
      <c r="C34" s="446">
        <v>1318.0495900000001</v>
      </c>
      <c r="D34" s="439">
        <v>208.02198999999999</v>
      </c>
      <c r="E34" s="439">
        <v>15985.729760000002</v>
      </c>
      <c r="F34" s="439">
        <v>1211.54386</v>
      </c>
      <c r="G34" s="439">
        <v>7797.6271399999996</v>
      </c>
      <c r="H34" s="439">
        <v>35987.041380000002</v>
      </c>
    </row>
    <row r="35" spans="2:9" s="27" customFormat="1" ht="18" customHeight="1" x14ac:dyDescent="0.25">
      <c r="B35" s="212" t="s">
        <v>64</v>
      </c>
      <c r="C35" s="228">
        <v>1808</v>
      </c>
      <c r="D35" s="218">
        <v>224.41007999999999</v>
      </c>
      <c r="E35" s="218">
        <v>14394</v>
      </c>
      <c r="F35" s="218">
        <v>667</v>
      </c>
      <c r="G35" s="218">
        <v>1905</v>
      </c>
      <c r="H35" s="218">
        <v>27807</v>
      </c>
    </row>
    <row r="36" spans="2:9" s="27" customFormat="1" ht="18" customHeight="1" x14ac:dyDescent="0.25">
      <c r="B36" s="467" t="s">
        <v>65</v>
      </c>
      <c r="C36" s="449">
        <v>430</v>
      </c>
      <c r="D36" s="448">
        <v>191.94244</v>
      </c>
      <c r="E36" s="448">
        <v>17496</v>
      </c>
      <c r="F36" s="448">
        <v>1108</v>
      </c>
      <c r="G36" s="448">
        <v>4299</v>
      </c>
      <c r="H36" s="448">
        <v>30609</v>
      </c>
    </row>
    <row r="37" spans="2:9" s="27" customFormat="1" ht="18" customHeight="1" x14ac:dyDescent="0.25">
      <c r="B37" s="212" t="s">
        <v>66</v>
      </c>
      <c r="C37" s="228">
        <v>1458</v>
      </c>
      <c r="D37" s="218">
        <v>313.13003999999995</v>
      </c>
      <c r="E37" s="218">
        <v>15347</v>
      </c>
      <c r="F37" s="218">
        <v>890</v>
      </c>
      <c r="G37" s="218">
        <v>3870.1290899999999</v>
      </c>
      <c r="H37" s="218">
        <v>44084</v>
      </c>
    </row>
    <row r="38" spans="2:9" s="27" customFormat="1" ht="18" customHeight="1" x14ac:dyDescent="0.25">
      <c r="B38" s="450" t="s">
        <v>67</v>
      </c>
      <c r="C38" s="446">
        <v>2195</v>
      </c>
      <c r="D38" s="439">
        <v>59.494300000000003</v>
      </c>
      <c r="E38" s="439">
        <v>16847</v>
      </c>
      <c r="F38" s="439">
        <v>820</v>
      </c>
      <c r="G38" s="439">
        <v>11655.69435</v>
      </c>
      <c r="H38" s="439">
        <v>47914</v>
      </c>
    </row>
    <row r="39" spans="2:9" s="27" customFormat="1" ht="18" customHeight="1" x14ac:dyDescent="0.25">
      <c r="B39" s="110" t="s">
        <v>499</v>
      </c>
      <c r="C39" s="197">
        <f>SUM(C40:C48)</f>
        <v>3411</v>
      </c>
      <c r="D39" s="137">
        <f t="shared" ref="D39:H39" si="2">SUM(D40:D48)</f>
        <v>1780.86661</v>
      </c>
      <c r="E39" s="137">
        <f t="shared" si="2"/>
        <v>144029</v>
      </c>
      <c r="F39" s="137">
        <f t="shared" si="2"/>
        <v>7821</v>
      </c>
      <c r="G39" s="137">
        <f t="shared" si="2"/>
        <v>70011.936379999999</v>
      </c>
      <c r="H39" s="137">
        <f t="shared" si="2"/>
        <v>341899</v>
      </c>
    </row>
    <row r="40" spans="2:9" s="27" customFormat="1" ht="18" customHeight="1" x14ac:dyDescent="0.25">
      <c r="B40" s="467" t="s">
        <v>0</v>
      </c>
      <c r="C40" s="446">
        <v>727</v>
      </c>
      <c r="D40" s="439">
        <v>94.912739999999999</v>
      </c>
      <c r="E40" s="439">
        <v>13512</v>
      </c>
      <c r="F40" s="439">
        <v>606</v>
      </c>
      <c r="G40" s="439">
        <v>9376</v>
      </c>
      <c r="H40" s="439">
        <v>35972</v>
      </c>
    </row>
    <row r="41" spans="2:9" s="27" customFormat="1" ht="18" customHeight="1" x14ac:dyDescent="0.25">
      <c r="B41" s="215" t="s">
        <v>1</v>
      </c>
      <c r="C41" s="197">
        <v>238</v>
      </c>
      <c r="D41" s="137">
        <v>93.064869999999999</v>
      </c>
      <c r="E41" s="137">
        <v>13809</v>
      </c>
      <c r="F41" s="137">
        <v>834</v>
      </c>
      <c r="G41" s="137">
        <v>11534</v>
      </c>
      <c r="H41" s="137">
        <v>34112</v>
      </c>
    </row>
    <row r="42" spans="2:9" s="27" customFormat="1" ht="18" customHeight="1" x14ac:dyDescent="0.25">
      <c r="B42" s="467" t="s">
        <v>2</v>
      </c>
      <c r="C42" s="446">
        <v>162</v>
      </c>
      <c r="D42" s="439">
        <v>155.25342000000001</v>
      </c>
      <c r="E42" s="439">
        <v>11505</v>
      </c>
      <c r="F42" s="439">
        <v>1055</v>
      </c>
      <c r="G42" s="439">
        <v>10691</v>
      </c>
      <c r="H42" s="439">
        <v>35191</v>
      </c>
    </row>
    <row r="43" spans="2:9" s="27" customFormat="1" ht="18" customHeight="1" x14ac:dyDescent="0.25">
      <c r="B43" s="215" t="s">
        <v>3</v>
      </c>
      <c r="C43" s="197">
        <v>127</v>
      </c>
      <c r="D43" s="137">
        <v>524.20176000000004</v>
      </c>
      <c r="E43" s="137">
        <v>15195</v>
      </c>
      <c r="F43" s="137">
        <v>512</v>
      </c>
      <c r="G43" s="137">
        <v>9038.6131000000005</v>
      </c>
      <c r="H43" s="137">
        <v>39776</v>
      </c>
    </row>
    <row r="44" spans="2:9" s="27" customFormat="1" ht="18" customHeight="1" x14ac:dyDescent="0.25">
      <c r="B44" s="467" t="s">
        <v>4</v>
      </c>
      <c r="C44" s="446">
        <v>177</v>
      </c>
      <c r="D44" s="439">
        <v>26.735900000000001</v>
      </c>
      <c r="E44" s="439">
        <v>19661</v>
      </c>
      <c r="F44" s="439">
        <v>864</v>
      </c>
      <c r="G44" s="439">
        <v>9272.3406699999996</v>
      </c>
      <c r="H44" s="439">
        <v>45835</v>
      </c>
    </row>
    <row r="45" spans="2:9" s="27" customFormat="1" ht="18" customHeight="1" x14ac:dyDescent="0.25">
      <c r="B45" s="215" t="s">
        <v>5</v>
      </c>
      <c r="C45" s="197">
        <v>157</v>
      </c>
      <c r="D45" s="137">
        <v>322.45843000000002</v>
      </c>
      <c r="E45" s="137">
        <v>17465</v>
      </c>
      <c r="F45" s="137">
        <v>1078</v>
      </c>
      <c r="G45" s="137">
        <v>8675.9826099999991</v>
      </c>
      <c r="H45" s="137">
        <v>38711</v>
      </c>
    </row>
    <row r="46" spans="2:9" s="27" customFormat="1" ht="18" customHeight="1" x14ac:dyDescent="0.25">
      <c r="B46" s="467" t="s">
        <v>62</v>
      </c>
      <c r="C46" s="446">
        <v>75</v>
      </c>
      <c r="D46" s="439">
        <v>45.566400000000002</v>
      </c>
      <c r="E46" s="439">
        <v>17374</v>
      </c>
      <c r="F46" s="439">
        <v>897</v>
      </c>
      <c r="G46" s="439">
        <v>6931</v>
      </c>
      <c r="H46" s="439">
        <v>42443</v>
      </c>
    </row>
    <row r="47" spans="2:9" s="27" customFormat="1" ht="18" customHeight="1" x14ac:dyDescent="0.25">
      <c r="B47" s="215" t="s">
        <v>63</v>
      </c>
      <c r="C47" s="197">
        <v>722</v>
      </c>
      <c r="D47" s="137">
        <v>318.34853999999996</v>
      </c>
      <c r="E47" s="137">
        <v>19171</v>
      </c>
      <c r="F47" s="137">
        <v>1384</v>
      </c>
      <c r="G47" s="137">
        <v>2766</v>
      </c>
      <c r="H47" s="137">
        <v>35563</v>
      </c>
    </row>
    <row r="48" spans="2:9" s="27" customFormat="1" ht="18" customHeight="1" x14ac:dyDescent="0.25">
      <c r="B48" s="467" t="s">
        <v>64</v>
      </c>
      <c r="C48" s="449">
        <v>1026</v>
      </c>
      <c r="D48" s="448">
        <v>200.32454999999999</v>
      </c>
      <c r="E48" s="448">
        <v>16337</v>
      </c>
      <c r="F48" s="448">
        <v>591</v>
      </c>
      <c r="G48" s="448">
        <v>1727</v>
      </c>
      <c r="H48" s="448">
        <v>34296</v>
      </c>
    </row>
    <row r="49" spans="2:8" s="27" customFormat="1" ht="5.25" customHeight="1" thickBot="1" x14ac:dyDescent="0.3">
      <c r="B49" s="759"/>
      <c r="C49" s="749"/>
      <c r="D49" s="748"/>
      <c r="E49" s="748"/>
      <c r="F49" s="748"/>
      <c r="G49" s="748"/>
      <c r="H49" s="748"/>
    </row>
    <row r="50" spans="2:8" ht="19.5" customHeight="1" x14ac:dyDescent="0.25">
      <c r="B50" s="207" t="s">
        <v>389</v>
      </c>
    </row>
    <row r="51" spans="2:8" x14ac:dyDescent="0.25">
      <c r="B51" s="1064" t="s">
        <v>397</v>
      </c>
      <c r="C51" s="1064"/>
      <c r="D51" s="1064"/>
      <c r="E51" s="1064"/>
      <c r="F51" s="1064"/>
      <c r="G51" s="1064"/>
      <c r="H51" s="1064"/>
    </row>
    <row r="52" spans="2:8" ht="12.75" customHeight="1" x14ac:dyDescent="0.25">
      <c r="B52" s="1064" t="s">
        <v>399</v>
      </c>
      <c r="C52" s="1064"/>
      <c r="D52" s="1064"/>
      <c r="E52" s="1064"/>
      <c r="F52" s="1064"/>
      <c r="G52" s="1064"/>
      <c r="H52" s="1064"/>
    </row>
    <row r="53" spans="2:8" ht="12.75" customHeight="1" x14ac:dyDescent="0.25">
      <c r="B53" s="1064" t="s">
        <v>398</v>
      </c>
      <c r="C53" s="1064"/>
      <c r="D53" s="1064"/>
      <c r="E53" s="1064"/>
      <c r="F53" s="1064"/>
      <c r="G53" s="1064"/>
      <c r="H53" s="1064"/>
    </row>
    <row r="54" spans="2:8" ht="13.8" x14ac:dyDescent="0.25">
      <c r="B54" s="208" t="s">
        <v>335</v>
      </c>
    </row>
    <row r="55" spans="2:8" ht="13.8" x14ac:dyDescent="0.25">
      <c r="B55" s="208" t="s">
        <v>336</v>
      </c>
    </row>
    <row r="56" spans="2:8" ht="13.8" x14ac:dyDescent="0.25">
      <c r="B56" s="208" t="s">
        <v>337</v>
      </c>
    </row>
    <row r="57" spans="2:8" ht="13.8" x14ac:dyDescent="0.25">
      <c r="B57" s="208" t="s">
        <v>338</v>
      </c>
    </row>
    <row r="58" spans="2:8" ht="13.8" x14ac:dyDescent="0.25">
      <c r="B58" s="208" t="s">
        <v>339</v>
      </c>
    </row>
    <row r="59" spans="2:8" x14ac:dyDescent="0.25">
      <c r="B59" s="208" t="s">
        <v>325</v>
      </c>
    </row>
  </sheetData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1:H51"/>
    <mergeCell ref="B52:H52"/>
    <mergeCell ref="B53:H53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FF00"/>
  </sheetPr>
  <dimension ref="A2:I57"/>
  <sheetViews>
    <sheetView showGridLines="0" view="pageBreakPreview" zoomScale="110" zoomScaleNormal="100" zoomScaleSheetLayoutView="110" workbookViewId="0">
      <pane xSplit="2" ySplit="7" topLeftCell="C38" activePane="bottomRight" state="frozen"/>
      <selection pane="topRight" activeCell="C1" sqref="C1"/>
      <selection pane="bottomLeft" activeCell="A8" sqref="A8"/>
      <selection pane="bottomRight" activeCell="H50" sqref="H50"/>
    </sheetView>
  </sheetViews>
  <sheetFormatPr baseColWidth="10" defaultRowHeight="13.2" x14ac:dyDescent="0.25"/>
  <cols>
    <col min="1" max="1" width="4.44140625" style="29" customWidth="1"/>
    <col min="2" max="2" width="21" style="29" customWidth="1"/>
    <col min="3" max="3" width="17.109375" style="29" customWidth="1"/>
    <col min="4" max="5" width="16.44140625" style="29" customWidth="1"/>
    <col min="6" max="6" width="18.44140625" style="29" customWidth="1"/>
    <col min="7" max="7" width="21.33203125" style="29" customWidth="1"/>
    <col min="8" max="8" width="12.5546875" style="29" customWidth="1"/>
    <col min="9" max="248" width="11.44140625" style="29"/>
    <col min="249" max="249" width="19" style="29" customWidth="1"/>
    <col min="250" max="504" width="11.44140625" style="29"/>
    <col min="505" max="505" width="19" style="29" customWidth="1"/>
    <col min="506" max="760" width="11.44140625" style="29"/>
    <col min="761" max="761" width="19" style="29" customWidth="1"/>
    <col min="762" max="1016" width="11.44140625" style="29"/>
    <col min="1017" max="1017" width="19" style="29" customWidth="1"/>
    <col min="1018" max="1272" width="11.44140625" style="29"/>
    <col min="1273" max="1273" width="19" style="29" customWidth="1"/>
    <col min="1274" max="1528" width="11.44140625" style="29"/>
    <col min="1529" max="1529" width="19" style="29" customWidth="1"/>
    <col min="1530" max="1784" width="11.44140625" style="29"/>
    <col min="1785" max="1785" width="19" style="29" customWidth="1"/>
    <col min="1786" max="2040" width="11.44140625" style="29"/>
    <col min="2041" max="2041" width="19" style="29" customWidth="1"/>
    <col min="2042" max="2296" width="11.44140625" style="29"/>
    <col min="2297" max="2297" width="19" style="29" customWidth="1"/>
    <col min="2298" max="2552" width="11.44140625" style="29"/>
    <col min="2553" max="2553" width="19" style="29" customWidth="1"/>
    <col min="2554" max="2808" width="11.44140625" style="29"/>
    <col min="2809" max="2809" width="19" style="29" customWidth="1"/>
    <col min="2810" max="3064" width="11.44140625" style="29"/>
    <col min="3065" max="3065" width="19" style="29" customWidth="1"/>
    <col min="3066" max="3320" width="11.44140625" style="29"/>
    <col min="3321" max="3321" width="19" style="29" customWidth="1"/>
    <col min="3322" max="3576" width="11.44140625" style="29"/>
    <col min="3577" max="3577" width="19" style="29" customWidth="1"/>
    <col min="3578" max="3832" width="11.44140625" style="29"/>
    <col min="3833" max="3833" width="19" style="29" customWidth="1"/>
    <col min="3834" max="4088" width="11.44140625" style="29"/>
    <col min="4089" max="4089" width="19" style="29" customWidth="1"/>
    <col min="4090" max="4344" width="11.44140625" style="29"/>
    <col min="4345" max="4345" width="19" style="29" customWidth="1"/>
    <col min="4346" max="4600" width="11.44140625" style="29"/>
    <col min="4601" max="4601" width="19" style="29" customWidth="1"/>
    <col min="4602" max="4856" width="11.44140625" style="29"/>
    <col min="4857" max="4857" width="19" style="29" customWidth="1"/>
    <col min="4858" max="5112" width="11.44140625" style="29"/>
    <col min="5113" max="5113" width="19" style="29" customWidth="1"/>
    <col min="5114" max="5368" width="11.44140625" style="29"/>
    <col min="5369" max="5369" width="19" style="29" customWidth="1"/>
    <col min="5370" max="5624" width="11.44140625" style="29"/>
    <col min="5625" max="5625" width="19" style="29" customWidth="1"/>
    <col min="5626" max="5880" width="11.44140625" style="29"/>
    <col min="5881" max="5881" width="19" style="29" customWidth="1"/>
    <col min="5882" max="6136" width="11.44140625" style="29"/>
    <col min="6137" max="6137" width="19" style="29" customWidth="1"/>
    <col min="6138" max="6392" width="11.44140625" style="29"/>
    <col min="6393" max="6393" width="19" style="29" customWidth="1"/>
    <col min="6394" max="6648" width="11.44140625" style="29"/>
    <col min="6649" max="6649" width="19" style="29" customWidth="1"/>
    <col min="6650" max="6904" width="11.44140625" style="29"/>
    <col min="6905" max="6905" width="19" style="29" customWidth="1"/>
    <col min="6906" max="7160" width="11.44140625" style="29"/>
    <col min="7161" max="7161" width="19" style="29" customWidth="1"/>
    <col min="7162" max="7416" width="11.44140625" style="29"/>
    <col min="7417" max="7417" width="19" style="29" customWidth="1"/>
    <col min="7418" max="7672" width="11.44140625" style="29"/>
    <col min="7673" max="7673" width="19" style="29" customWidth="1"/>
    <col min="7674" max="7928" width="11.44140625" style="29"/>
    <col min="7929" max="7929" width="19" style="29" customWidth="1"/>
    <col min="7930" max="8184" width="11.44140625" style="29"/>
    <col min="8185" max="8185" width="19" style="29" customWidth="1"/>
    <col min="8186" max="8440" width="11.44140625" style="29"/>
    <col min="8441" max="8441" width="19" style="29" customWidth="1"/>
    <col min="8442" max="8696" width="11.44140625" style="29"/>
    <col min="8697" max="8697" width="19" style="29" customWidth="1"/>
    <col min="8698" max="8952" width="11.44140625" style="29"/>
    <col min="8953" max="8953" width="19" style="29" customWidth="1"/>
    <col min="8954" max="9208" width="11.44140625" style="29"/>
    <col min="9209" max="9209" width="19" style="29" customWidth="1"/>
    <col min="9210" max="9464" width="11.44140625" style="29"/>
    <col min="9465" max="9465" width="19" style="29" customWidth="1"/>
    <col min="9466" max="9720" width="11.44140625" style="29"/>
    <col min="9721" max="9721" width="19" style="29" customWidth="1"/>
    <col min="9722" max="9976" width="11.44140625" style="29"/>
    <col min="9977" max="9977" width="19" style="29" customWidth="1"/>
    <col min="9978" max="10232" width="11.44140625" style="29"/>
    <col min="10233" max="10233" width="19" style="29" customWidth="1"/>
    <col min="10234" max="10488" width="11.44140625" style="29"/>
    <col min="10489" max="10489" width="19" style="29" customWidth="1"/>
    <col min="10490" max="10744" width="11.44140625" style="29"/>
    <col min="10745" max="10745" width="19" style="29" customWidth="1"/>
    <col min="10746" max="11000" width="11.44140625" style="29"/>
    <col min="11001" max="11001" width="19" style="29" customWidth="1"/>
    <col min="11002" max="11256" width="11.44140625" style="29"/>
    <col min="11257" max="11257" width="19" style="29" customWidth="1"/>
    <col min="11258" max="11512" width="11.44140625" style="29"/>
    <col min="11513" max="11513" width="19" style="29" customWidth="1"/>
    <col min="11514" max="11768" width="11.44140625" style="29"/>
    <col min="11769" max="11769" width="19" style="29" customWidth="1"/>
    <col min="11770" max="12024" width="11.44140625" style="29"/>
    <col min="12025" max="12025" width="19" style="29" customWidth="1"/>
    <col min="12026" max="12280" width="11.44140625" style="29"/>
    <col min="12281" max="12281" width="19" style="29" customWidth="1"/>
    <col min="12282" max="12536" width="11.44140625" style="29"/>
    <col min="12537" max="12537" width="19" style="29" customWidth="1"/>
    <col min="12538" max="12792" width="11.44140625" style="29"/>
    <col min="12793" max="12793" width="19" style="29" customWidth="1"/>
    <col min="12794" max="13048" width="11.44140625" style="29"/>
    <col min="13049" max="13049" width="19" style="29" customWidth="1"/>
    <col min="13050" max="13304" width="11.44140625" style="29"/>
    <col min="13305" max="13305" width="19" style="29" customWidth="1"/>
    <col min="13306" max="13560" width="11.44140625" style="29"/>
    <col min="13561" max="13561" width="19" style="29" customWidth="1"/>
    <col min="13562" max="13816" width="11.44140625" style="29"/>
    <col min="13817" max="13817" width="19" style="29" customWidth="1"/>
    <col min="13818" max="14072" width="11.44140625" style="29"/>
    <col min="14073" max="14073" width="19" style="29" customWidth="1"/>
    <col min="14074" max="14328" width="11.44140625" style="29"/>
    <col min="14329" max="14329" width="19" style="29" customWidth="1"/>
    <col min="14330" max="14584" width="11.44140625" style="29"/>
    <col min="14585" max="14585" width="19" style="29" customWidth="1"/>
    <col min="14586" max="14840" width="11.44140625" style="29"/>
    <col min="14841" max="14841" width="19" style="29" customWidth="1"/>
    <col min="14842" max="15096" width="11.44140625" style="29"/>
    <col min="15097" max="15097" width="19" style="29" customWidth="1"/>
    <col min="15098" max="15352" width="11.44140625" style="29"/>
    <col min="15353" max="15353" width="19" style="29" customWidth="1"/>
    <col min="15354" max="15608" width="11.44140625" style="29"/>
    <col min="15609" max="15609" width="19" style="29" customWidth="1"/>
    <col min="15610" max="15864" width="11.44140625" style="29"/>
    <col min="15865" max="15865" width="19" style="29" customWidth="1"/>
    <col min="15866" max="16120" width="11.44140625" style="29"/>
    <col min="16121" max="16121" width="19" style="29" customWidth="1"/>
    <col min="16122" max="16384" width="11.44140625" style="29"/>
  </cols>
  <sheetData>
    <row r="2" spans="1:9" ht="15.6" x14ac:dyDescent="0.3">
      <c r="B2" s="191" t="s">
        <v>502</v>
      </c>
      <c r="I2" s="106" t="s">
        <v>212</v>
      </c>
    </row>
    <row r="3" spans="1:9" ht="15.6" x14ac:dyDescent="0.3">
      <c r="B3" s="191" t="s">
        <v>302</v>
      </c>
    </row>
    <row r="4" spans="1:9" ht="4.5" customHeight="1" thickBot="1" x14ac:dyDescent="0.3">
      <c r="B4" s="778"/>
      <c r="C4" s="778"/>
      <c r="D4" s="779"/>
      <c r="E4" s="778"/>
      <c r="F4" s="778"/>
      <c r="G4" s="778"/>
    </row>
    <row r="5" spans="1:9" s="44" customFormat="1" ht="24.9" customHeight="1" thickBot="1" x14ac:dyDescent="0.3">
      <c r="A5" s="600"/>
      <c r="B5" s="1075" t="s">
        <v>133</v>
      </c>
      <c r="C5" s="1084" t="s">
        <v>151</v>
      </c>
      <c r="D5" s="1073"/>
      <c r="E5" s="1073"/>
      <c r="F5" s="1073"/>
      <c r="G5" s="1074"/>
    </row>
    <row r="6" spans="1:9" s="44" customFormat="1" ht="24.9" customHeight="1" thickBot="1" x14ac:dyDescent="0.3">
      <c r="A6" s="600"/>
      <c r="B6" s="1052"/>
      <c r="C6" s="606" t="s">
        <v>106</v>
      </c>
      <c r="D6" s="764" t="s">
        <v>107</v>
      </c>
      <c r="E6" s="764" t="s">
        <v>108</v>
      </c>
      <c r="F6" s="764" t="s">
        <v>109</v>
      </c>
      <c r="G6" s="606" t="s">
        <v>53</v>
      </c>
    </row>
    <row r="7" spans="1:9" s="53" customFormat="1" ht="3" customHeight="1" thickBot="1" x14ac:dyDescent="0.3">
      <c r="B7" s="776"/>
      <c r="C7" s="557"/>
      <c r="D7" s="557"/>
      <c r="E7" s="557"/>
      <c r="F7" s="557"/>
      <c r="G7" s="557"/>
    </row>
    <row r="8" spans="1:9" s="44" customFormat="1" ht="18" customHeight="1" x14ac:dyDescent="0.25">
      <c r="B8" s="454">
        <v>2006</v>
      </c>
      <c r="C8" s="439">
        <v>9550</v>
      </c>
      <c r="D8" s="439">
        <v>7761</v>
      </c>
      <c r="E8" s="439">
        <v>559</v>
      </c>
      <c r="F8" s="439">
        <v>23822</v>
      </c>
      <c r="G8" s="439">
        <v>41692</v>
      </c>
    </row>
    <row r="9" spans="1:9" s="44" customFormat="1" ht="18" customHeight="1" x14ac:dyDescent="0.25">
      <c r="B9" s="226">
        <v>2007</v>
      </c>
      <c r="C9" s="111">
        <v>8200</v>
      </c>
      <c r="D9" s="111">
        <v>2369</v>
      </c>
      <c r="E9" s="111">
        <v>726</v>
      </c>
      <c r="F9" s="111">
        <v>35391</v>
      </c>
      <c r="G9" s="111">
        <v>46686</v>
      </c>
    </row>
    <row r="10" spans="1:9" s="44" customFormat="1" ht="18" customHeight="1" x14ac:dyDescent="0.25">
      <c r="B10" s="454">
        <v>2008</v>
      </c>
      <c r="C10" s="439">
        <v>7571</v>
      </c>
      <c r="D10" s="439">
        <v>1260</v>
      </c>
      <c r="E10" s="439">
        <v>2214</v>
      </c>
      <c r="F10" s="439">
        <v>20067</v>
      </c>
      <c r="G10" s="439">
        <v>31112</v>
      </c>
    </row>
    <row r="11" spans="1:9" s="44" customFormat="1" ht="18" customHeight="1" x14ac:dyDescent="0.25">
      <c r="B11" s="226">
        <v>2009</v>
      </c>
      <c r="C11" s="111">
        <v>6045</v>
      </c>
      <c r="D11" s="111">
        <v>1606</v>
      </c>
      <c r="E11" s="111">
        <v>3598</v>
      </c>
      <c r="F11" s="111">
        <v>16373</v>
      </c>
      <c r="G11" s="111">
        <v>27622</v>
      </c>
    </row>
    <row r="12" spans="1:9" s="44" customFormat="1" ht="18" customHeight="1" x14ac:dyDescent="0.25">
      <c r="B12" s="454">
        <v>2010</v>
      </c>
      <c r="C12" s="439">
        <v>6640.0670599999994</v>
      </c>
      <c r="D12" s="439">
        <v>2258.41984</v>
      </c>
      <c r="E12" s="439">
        <v>2698.89633</v>
      </c>
      <c r="F12" s="439">
        <v>10283.944879999999</v>
      </c>
      <c r="G12" s="439">
        <v>21881.328110000002</v>
      </c>
    </row>
    <row r="13" spans="1:9" s="44" customFormat="1" ht="18" customHeight="1" x14ac:dyDescent="0.25">
      <c r="B13" s="205">
        <v>2011</v>
      </c>
      <c r="C13" s="137">
        <f>SUM(C14:C25)</f>
        <v>6357.3214099999996</v>
      </c>
      <c r="D13" s="137">
        <f>SUM(D14:D25)</f>
        <v>2126.7028799999998</v>
      </c>
      <c r="E13" s="137">
        <f>SUM(E14:E25)</f>
        <v>2601.2167799999997</v>
      </c>
      <c r="F13" s="137">
        <f>SUM(F14:F25)</f>
        <v>19033.60871</v>
      </c>
      <c r="G13" s="137">
        <f>SUM(G14:G25)</f>
        <v>30118.84978</v>
      </c>
      <c r="H13" s="72"/>
    </row>
    <row r="14" spans="1:9" s="44" customFormat="1" ht="18" customHeight="1" x14ac:dyDescent="0.25">
      <c r="B14" s="450" t="s">
        <v>0</v>
      </c>
      <c r="C14" s="439">
        <v>288.90661999999998</v>
      </c>
      <c r="D14" s="439">
        <v>236.26823000000002</v>
      </c>
      <c r="E14" s="439">
        <v>276.13121000000001</v>
      </c>
      <c r="F14" s="439">
        <v>54.477910000000001</v>
      </c>
      <c r="G14" s="439">
        <f>SUM(C14:F14)</f>
        <v>855.78396999999995</v>
      </c>
      <c r="H14" s="72"/>
    </row>
    <row r="15" spans="1:9" s="44" customFormat="1" ht="18" customHeight="1" x14ac:dyDescent="0.25">
      <c r="B15" s="215" t="s">
        <v>1</v>
      </c>
      <c r="C15" s="137">
        <v>401.03275000000002</v>
      </c>
      <c r="D15" s="137">
        <v>270.04899999999998</v>
      </c>
      <c r="E15" s="137">
        <v>99.46647999999999</v>
      </c>
      <c r="F15" s="137">
        <v>517.01781000000005</v>
      </c>
      <c r="G15" s="137">
        <f t="shared" ref="G15:G25" si="0">SUM(C15:F15)</f>
        <v>1287.5660400000002</v>
      </c>
      <c r="H15" s="72"/>
    </row>
    <row r="16" spans="1:9" s="44" customFormat="1" ht="18" customHeight="1" x14ac:dyDescent="0.25">
      <c r="B16" s="450" t="s">
        <v>2</v>
      </c>
      <c r="C16" s="468">
        <v>621.70776000000001</v>
      </c>
      <c r="D16" s="468">
        <v>43.520780000000002</v>
      </c>
      <c r="E16" s="468">
        <v>112.27459</v>
      </c>
      <c r="F16" s="468">
        <v>561.69281999999998</v>
      </c>
      <c r="G16" s="468">
        <f t="shared" si="0"/>
        <v>1339.19595</v>
      </c>
      <c r="H16" s="229"/>
    </row>
    <row r="17" spans="2:8" s="44" customFormat="1" ht="18" customHeight="1" x14ac:dyDescent="0.25">
      <c r="B17" s="215" t="s">
        <v>3</v>
      </c>
      <c r="C17" s="230">
        <v>436.44008000000002</v>
      </c>
      <c r="D17" s="230">
        <v>115.53444</v>
      </c>
      <c r="E17" s="230">
        <v>86.014200000000002</v>
      </c>
      <c r="F17" s="230">
        <v>418.88203999999996</v>
      </c>
      <c r="G17" s="230">
        <f t="shared" si="0"/>
        <v>1056.8707599999998</v>
      </c>
      <c r="H17" s="229"/>
    </row>
    <row r="18" spans="2:8" s="44" customFormat="1" ht="18" customHeight="1" x14ac:dyDescent="0.25">
      <c r="B18" s="450" t="s">
        <v>4</v>
      </c>
      <c r="C18" s="468">
        <v>541.63105000000007</v>
      </c>
      <c r="D18" s="468">
        <v>112.55779</v>
      </c>
      <c r="E18" s="468">
        <v>150.10158999999999</v>
      </c>
      <c r="F18" s="468">
        <v>625.63092000000006</v>
      </c>
      <c r="G18" s="468">
        <f t="shared" si="0"/>
        <v>1429.9213500000001</v>
      </c>
      <c r="H18" s="229"/>
    </row>
    <row r="19" spans="2:8" s="44" customFormat="1" ht="18" customHeight="1" x14ac:dyDescent="0.25">
      <c r="B19" s="215" t="s">
        <v>5</v>
      </c>
      <c r="C19" s="230">
        <v>502.02803</v>
      </c>
      <c r="D19" s="230">
        <v>111.5951</v>
      </c>
      <c r="E19" s="230">
        <v>189.97450000000001</v>
      </c>
      <c r="F19" s="230">
        <v>619.09149000000002</v>
      </c>
      <c r="G19" s="230">
        <f t="shared" si="0"/>
        <v>1422.68912</v>
      </c>
      <c r="H19" s="229"/>
    </row>
    <row r="20" spans="2:8" s="44" customFormat="1" ht="18" customHeight="1" x14ac:dyDescent="0.25">
      <c r="B20" s="450" t="s">
        <v>62</v>
      </c>
      <c r="C20" s="468">
        <v>489.86865</v>
      </c>
      <c r="D20" s="468">
        <v>69.663869999999989</v>
      </c>
      <c r="E20" s="468">
        <v>240.39188000000001</v>
      </c>
      <c r="F20" s="468">
        <v>1500.0612699999999</v>
      </c>
      <c r="G20" s="468">
        <f t="shared" si="0"/>
        <v>2299.98567</v>
      </c>
      <c r="H20" s="229"/>
    </row>
    <row r="21" spans="2:8" s="44" customFormat="1" ht="18" customHeight="1" x14ac:dyDescent="0.25">
      <c r="B21" s="215" t="s">
        <v>63</v>
      </c>
      <c r="C21" s="230">
        <v>614</v>
      </c>
      <c r="D21" s="230">
        <v>245</v>
      </c>
      <c r="E21" s="230">
        <v>376</v>
      </c>
      <c r="F21" s="230">
        <v>1644</v>
      </c>
      <c r="G21" s="230">
        <f t="shared" si="0"/>
        <v>2879</v>
      </c>
      <c r="H21" s="229"/>
    </row>
    <row r="22" spans="2:8" s="44" customFormat="1" ht="18" customHeight="1" x14ac:dyDescent="0.25">
      <c r="B22" s="450" t="s">
        <v>64</v>
      </c>
      <c r="C22" s="469">
        <v>702</v>
      </c>
      <c r="D22" s="468">
        <v>142</v>
      </c>
      <c r="E22" s="468">
        <v>438</v>
      </c>
      <c r="F22" s="468">
        <v>2841</v>
      </c>
      <c r="G22" s="468">
        <f t="shared" si="0"/>
        <v>4123</v>
      </c>
      <c r="H22" s="229"/>
    </row>
    <row r="23" spans="2:8" s="44" customFormat="1" ht="18" customHeight="1" x14ac:dyDescent="0.25">
      <c r="B23" s="215" t="s">
        <v>65</v>
      </c>
      <c r="C23" s="306">
        <v>522.42039</v>
      </c>
      <c r="D23" s="306">
        <v>312.97118</v>
      </c>
      <c r="E23" s="306">
        <v>167.79628</v>
      </c>
      <c r="F23" s="306">
        <v>3444.5099399999999</v>
      </c>
      <c r="G23" s="306">
        <f t="shared" si="0"/>
        <v>4447.6977900000002</v>
      </c>
      <c r="H23" s="229"/>
    </row>
    <row r="24" spans="2:8" s="44" customFormat="1" ht="18" customHeight="1" x14ac:dyDescent="0.25">
      <c r="B24" s="450" t="s">
        <v>66</v>
      </c>
      <c r="C24" s="470">
        <v>563.14099999999996</v>
      </c>
      <c r="D24" s="470">
        <v>364.42596999999995</v>
      </c>
      <c r="E24" s="470">
        <v>264.56205</v>
      </c>
      <c r="F24" s="470">
        <v>3417.8498599999998</v>
      </c>
      <c r="G24" s="470">
        <f t="shared" si="0"/>
        <v>4609.9788799999997</v>
      </c>
      <c r="H24" s="229"/>
    </row>
    <row r="25" spans="2:8" s="44" customFormat="1" ht="18" customHeight="1" x14ac:dyDescent="0.25">
      <c r="B25" s="215" t="s">
        <v>67</v>
      </c>
      <c r="C25" s="306">
        <v>674.14508000000001</v>
      </c>
      <c r="D25" s="306">
        <v>103.11652000000001</v>
      </c>
      <c r="E25" s="306">
        <v>200.50399999999999</v>
      </c>
      <c r="F25" s="306">
        <v>3389.3946499999997</v>
      </c>
      <c r="G25" s="306">
        <f t="shared" si="0"/>
        <v>4367.1602499999999</v>
      </c>
      <c r="H25" s="229"/>
    </row>
    <row r="26" spans="2:8" s="44" customFormat="1" ht="18" customHeight="1" x14ac:dyDescent="0.25">
      <c r="B26" s="441" t="s">
        <v>392</v>
      </c>
      <c r="C26" s="470">
        <f>SUM(C27:C38)</f>
        <v>7817.4432460000016</v>
      </c>
      <c r="D26" s="470">
        <f>SUM(D27:D38)</f>
        <v>2592.0959469999998</v>
      </c>
      <c r="E26" s="470">
        <f>SUM(E27:E38)</f>
        <v>3674.2551480000002</v>
      </c>
      <c r="F26" s="470">
        <f>SUM(F27:F38)</f>
        <v>13097.5221</v>
      </c>
      <c r="G26" s="470">
        <f>SUM(G27:G38)</f>
        <v>27181.316441000003</v>
      </c>
      <c r="H26" s="247"/>
    </row>
    <row r="27" spans="2:8" s="44" customFormat="1" ht="18" customHeight="1" x14ac:dyDescent="0.25">
      <c r="B27" s="212" t="s">
        <v>0</v>
      </c>
      <c r="C27" s="306">
        <v>283.51832000000002</v>
      </c>
      <c r="D27" s="306">
        <v>47.569949999999999</v>
      </c>
      <c r="E27" s="306">
        <v>3.27467</v>
      </c>
      <c r="F27" s="306">
        <v>798.07968000000005</v>
      </c>
      <c r="G27" s="306">
        <f>SUM(C27:F27)</f>
        <v>1132.44262</v>
      </c>
      <c r="H27" s="229"/>
    </row>
    <row r="28" spans="2:8" s="44" customFormat="1" ht="18" customHeight="1" x14ac:dyDescent="0.25">
      <c r="B28" s="450" t="s">
        <v>1</v>
      </c>
      <c r="C28" s="470">
        <v>737.20047999999997</v>
      </c>
      <c r="D28" s="470">
        <v>322.22219000000001</v>
      </c>
      <c r="E28" s="470">
        <v>135.18726000000001</v>
      </c>
      <c r="F28" s="470">
        <v>703.13981000000001</v>
      </c>
      <c r="G28" s="470">
        <f t="shared" ref="G28:G38" si="1">SUM(C28:F28)</f>
        <v>1897.7497399999997</v>
      </c>
      <c r="H28" s="229"/>
    </row>
    <row r="29" spans="2:8" s="44" customFormat="1" ht="18" customHeight="1" x14ac:dyDescent="0.25">
      <c r="B29" s="212" t="s">
        <v>2</v>
      </c>
      <c r="C29" s="306">
        <v>559.37774000000002</v>
      </c>
      <c r="D29" s="306">
        <v>169.64922000000001</v>
      </c>
      <c r="E29" s="306">
        <v>95.205699999999993</v>
      </c>
      <c r="F29" s="306">
        <v>1015.97054</v>
      </c>
      <c r="G29" s="306">
        <f t="shared" si="1"/>
        <v>1840.2031999999999</v>
      </c>
      <c r="H29" s="229"/>
    </row>
    <row r="30" spans="2:8" s="44" customFormat="1" ht="18" customHeight="1" x14ac:dyDescent="0.25">
      <c r="B30" s="450" t="s">
        <v>3</v>
      </c>
      <c r="C30" s="470">
        <v>558.59060999999997</v>
      </c>
      <c r="D30" s="470">
        <v>303.17039999999997</v>
      </c>
      <c r="E30" s="470">
        <v>214.20209</v>
      </c>
      <c r="F30" s="470">
        <v>435.80329999999998</v>
      </c>
      <c r="G30" s="470">
        <f t="shared" si="1"/>
        <v>1511.7664</v>
      </c>
      <c r="H30" s="229"/>
    </row>
    <row r="31" spans="2:8" s="44" customFormat="1" ht="18" customHeight="1" x14ac:dyDescent="0.25">
      <c r="B31" s="212" t="s">
        <v>4</v>
      </c>
      <c r="C31" s="317">
        <v>1045.9948810000001</v>
      </c>
      <c r="D31" s="317">
        <v>173.850967</v>
      </c>
      <c r="E31" s="317">
        <v>275.080872</v>
      </c>
      <c r="F31" s="317">
        <v>325.77333000000004</v>
      </c>
      <c r="G31" s="317">
        <f>SUM(C31:F31)</f>
        <v>1820.7000500000001</v>
      </c>
      <c r="H31" s="229"/>
    </row>
    <row r="32" spans="2:8" s="44" customFormat="1" ht="18" customHeight="1" x14ac:dyDescent="0.25">
      <c r="B32" s="450" t="s">
        <v>5</v>
      </c>
      <c r="C32" s="470">
        <v>1063.4937460000001</v>
      </c>
      <c r="D32" s="470">
        <v>311.25362999999999</v>
      </c>
      <c r="E32" s="470">
        <v>49.187946000000004</v>
      </c>
      <c r="F32" s="470">
        <v>1021.9951</v>
      </c>
      <c r="G32" s="470">
        <f t="shared" si="1"/>
        <v>2445.9304219999999</v>
      </c>
      <c r="H32" s="229"/>
    </row>
    <row r="33" spans="2:8" s="44" customFormat="1" ht="18" customHeight="1" x14ac:dyDescent="0.25">
      <c r="B33" s="212" t="s">
        <v>62</v>
      </c>
      <c r="C33" s="317">
        <v>409.42414600000001</v>
      </c>
      <c r="D33" s="317">
        <v>196.600448</v>
      </c>
      <c r="E33" s="317">
        <v>101.628495</v>
      </c>
      <c r="F33" s="317">
        <v>527.71370400000001</v>
      </c>
      <c r="G33" s="317">
        <f t="shared" si="1"/>
        <v>1235.3667930000001</v>
      </c>
      <c r="H33" s="229"/>
    </row>
    <row r="34" spans="2:8" s="44" customFormat="1" ht="18" customHeight="1" x14ac:dyDescent="0.25">
      <c r="B34" s="450" t="s">
        <v>63</v>
      </c>
      <c r="C34" s="470">
        <v>537.51187800000002</v>
      </c>
      <c r="D34" s="470">
        <v>363.63071000000002</v>
      </c>
      <c r="E34" s="470">
        <v>278.25350099999997</v>
      </c>
      <c r="F34" s="470">
        <v>498.70269000000002</v>
      </c>
      <c r="G34" s="470">
        <f t="shared" si="1"/>
        <v>1678.0987790000001</v>
      </c>
      <c r="H34" s="229"/>
    </row>
    <row r="35" spans="2:8" s="44" customFormat="1" ht="18" customHeight="1" x14ac:dyDescent="0.25">
      <c r="B35" s="212" t="s">
        <v>64</v>
      </c>
      <c r="C35" s="317">
        <v>611.20010900000011</v>
      </c>
      <c r="D35" s="317">
        <v>109.219818</v>
      </c>
      <c r="E35" s="317">
        <v>209.552584</v>
      </c>
      <c r="F35" s="317">
        <v>958.04760999999996</v>
      </c>
      <c r="G35" s="317">
        <f t="shared" si="1"/>
        <v>1888.020121</v>
      </c>
      <c r="H35" s="229"/>
    </row>
    <row r="36" spans="2:8" s="44" customFormat="1" ht="18" customHeight="1" x14ac:dyDescent="0.25">
      <c r="B36" s="450" t="s">
        <v>65</v>
      </c>
      <c r="C36" s="470">
        <v>557.47093000000007</v>
      </c>
      <c r="D36" s="470">
        <v>238.43210200000001</v>
      </c>
      <c r="E36" s="470">
        <v>128.722981</v>
      </c>
      <c r="F36" s="470">
        <v>2467.6630060000002</v>
      </c>
      <c r="G36" s="470">
        <f t="shared" si="1"/>
        <v>3392.2890190000003</v>
      </c>
      <c r="H36" s="229"/>
    </row>
    <row r="37" spans="2:8" s="44" customFormat="1" ht="18" customHeight="1" x14ac:dyDescent="0.25">
      <c r="B37" s="472" t="s">
        <v>66</v>
      </c>
      <c r="C37" s="475">
        <v>567.63270999999997</v>
      </c>
      <c r="D37" s="475">
        <v>70.425880000000006</v>
      </c>
      <c r="E37" s="475">
        <v>242.609039</v>
      </c>
      <c r="F37" s="475">
        <v>1615.0767499999999</v>
      </c>
      <c r="G37" s="475">
        <f t="shared" si="1"/>
        <v>2495.7443789999998</v>
      </c>
      <c r="H37" s="229"/>
    </row>
    <row r="38" spans="2:8" s="44" customFormat="1" ht="18" customHeight="1" x14ac:dyDescent="0.25">
      <c r="B38" s="450" t="s">
        <v>67</v>
      </c>
      <c r="C38" s="470">
        <v>886.02769599999999</v>
      </c>
      <c r="D38" s="470">
        <v>286.07063199999999</v>
      </c>
      <c r="E38" s="470">
        <v>1941.3500100000001</v>
      </c>
      <c r="F38" s="470">
        <v>2729.5565799999999</v>
      </c>
      <c r="G38" s="470">
        <f t="shared" si="1"/>
        <v>5843.0049180000005</v>
      </c>
      <c r="H38" s="229"/>
    </row>
    <row r="39" spans="2:8" s="44" customFormat="1" ht="18" customHeight="1" x14ac:dyDescent="0.25">
      <c r="B39" s="110" t="s">
        <v>501</v>
      </c>
      <c r="C39" s="317">
        <f>SUM(C40:C48)</f>
        <v>5843.4850800000004</v>
      </c>
      <c r="D39" s="317">
        <f t="shared" ref="D39:F39" si="2">SUM(D40:D48)</f>
        <v>2170.3319299999998</v>
      </c>
      <c r="E39" s="317">
        <f t="shared" si="2"/>
        <v>6358.758366</v>
      </c>
      <c r="F39" s="317">
        <f t="shared" si="2"/>
        <v>8758.5595649999996</v>
      </c>
      <c r="G39" s="317">
        <f>SUM(G40:G48)</f>
        <v>23131.134941</v>
      </c>
      <c r="H39" s="229"/>
    </row>
    <row r="40" spans="2:8" s="44" customFormat="1" ht="18" customHeight="1" x14ac:dyDescent="0.25">
      <c r="B40" s="467" t="s">
        <v>0</v>
      </c>
      <c r="C40" s="470">
        <v>368.19749000000002</v>
      </c>
      <c r="D40" s="470">
        <v>222.55416399999999</v>
      </c>
      <c r="E40" s="470">
        <v>189.20656400000001</v>
      </c>
      <c r="F40" s="470">
        <v>173.28657999999999</v>
      </c>
      <c r="G40" s="470">
        <f>SUM(C40:F40)</f>
        <v>953.24479799999995</v>
      </c>
      <c r="H40" s="229"/>
    </row>
    <row r="41" spans="2:8" s="44" customFormat="1" ht="18" customHeight="1" x14ac:dyDescent="0.25">
      <c r="B41" s="215" t="s">
        <v>1</v>
      </c>
      <c r="C41" s="317">
        <v>723.22869200000002</v>
      </c>
      <c r="D41" s="317">
        <v>171.68058400000001</v>
      </c>
      <c r="E41" s="317">
        <v>226.85913600000001</v>
      </c>
      <c r="F41" s="317">
        <v>340.84009999999995</v>
      </c>
      <c r="G41" s="317">
        <f t="shared" ref="G41:G48" si="3">SUM(C41:F41)</f>
        <v>1462.608512</v>
      </c>
      <c r="H41" s="229"/>
    </row>
    <row r="42" spans="2:8" s="44" customFormat="1" ht="18" customHeight="1" x14ac:dyDescent="0.25">
      <c r="B42" s="467" t="s">
        <v>2</v>
      </c>
      <c r="C42" s="470">
        <v>516.31707600000004</v>
      </c>
      <c r="D42" s="470">
        <v>160.19904</v>
      </c>
      <c r="E42" s="470">
        <v>195.91325499999999</v>
      </c>
      <c r="F42" s="470">
        <v>525.46249999999998</v>
      </c>
      <c r="G42" s="470">
        <f t="shared" si="3"/>
        <v>1397.8918709999998</v>
      </c>
      <c r="H42" s="229"/>
    </row>
    <row r="43" spans="2:8" s="44" customFormat="1" ht="18" customHeight="1" x14ac:dyDescent="0.25">
      <c r="B43" s="215" t="s">
        <v>3</v>
      </c>
      <c r="C43" s="317">
        <v>103.17151700000001</v>
      </c>
      <c r="D43" s="317">
        <v>330.743788</v>
      </c>
      <c r="E43" s="317">
        <v>625.67343600000004</v>
      </c>
      <c r="F43" s="317">
        <v>1593.56176</v>
      </c>
      <c r="G43" s="317">
        <f t="shared" si="3"/>
        <v>2653.1505010000001</v>
      </c>
      <c r="H43" s="229"/>
    </row>
    <row r="44" spans="2:8" s="44" customFormat="1" ht="18" customHeight="1" x14ac:dyDescent="0.25">
      <c r="B44" s="467" t="s">
        <v>4</v>
      </c>
      <c r="C44" s="470">
        <v>854.98747600000002</v>
      </c>
      <c r="D44" s="470">
        <v>258.408748</v>
      </c>
      <c r="E44" s="470">
        <v>259.67918599999996</v>
      </c>
      <c r="F44" s="470">
        <v>1503.5213700000002</v>
      </c>
      <c r="G44" s="470">
        <f t="shared" si="3"/>
        <v>2876.5967799999999</v>
      </c>
      <c r="H44" s="229"/>
    </row>
    <row r="45" spans="2:8" s="44" customFormat="1" ht="18" customHeight="1" x14ac:dyDescent="0.25">
      <c r="B45" s="215" t="s">
        <v>5</v>
      </c>
      <c r="C45" s="317">
        <v>727.42234699999995</v>
      </c>
      <c r="D45" s="317">
        <v>351.07809999999995</v>
      </c>
      <c r="E45" s="317">
        <v>421.993628</v>
      </c>
      <c r="F45" s="317">
        <v>1077.1511149999999</v>
      </c>
      <c r="G45" s="317">
        <f t="shared" si="3"/>
        <v>2577.6451899999997</v>
      </c>
      <c r="H45" s="229"/>
    </row>
    <row r="46" spans="2:8" s="44" customFormat="1" ht="18" customHeight="1" x14ac:dyDescent="0.25">
      <c r="B46" s="467" t="s">
        <v>62</v>
      </c>
      <c r="C46" s="470">
        <v>1254.917211</v>
      </c>
      <c r="D46" s="470">
        <v>191.22042000000002</v>
      </c>
      <c r="E46" s="470">
        <v>1813.365587</v>
      </c>
      <c r="F46" s="470">
        <v>1280.24099</v>
      </c>
      <c r="G46" s="470">
        <f t="shared" si="3"/>
        <v>4539.7442080000001</v>
      </c>
      <c r="H46" s="229"/>
    </row>
    <row r="47" spans="2:8" s="44" customFormat="1" ht="18" customHeight="1" x14ac:dyDescent="0.25">
      <c r="B47" s="215" t="s">
        <v>63</v>
      </c>
      <c r="C47" s="317">
        <v>761.94238199999995</v>
      </c>
      <c r="D47" s="317">
        <v>371.18171999999998</v>
      </c>
      <c r="E47" s="317">
        <v>1686.806012</v>
      </c>
      <c r="F47" s="317">
        <v>1107.3107199999999</v>
      </c>
      <c r="G47" s="317">
        <f t="shared" si="3"/>
        <v>3927.2408339999997</v>
      </c>
      <c r="H47" s="229"/>
    </row>
    <row r="48" spans="2:8" s="44" customFormat="1" ht="18" customHeight="1" x14ac:dyDescent="0.25">
      <c r="B48" s="467" t="s">
        <v>64</v>
      </c>
      <c r="C48" s="470">
        <v>533.30088899999998</v>
      </c>
      <c r="D48" s="470">
        <v>113.265366</v>
      </c>
      <c r="E48" s="470">
        <v>939.26156200000003</v>
      </c>
      <c r="F48" s="470">
        <v>1157.18443</v>
      </c>
      <c r="G48" s="470">
        <f t="shared" si="3"/>
        <v>2743.0122469999997</v>
      </c>
      <c r="H48" s="229"/>
    </row>
    <row r="49" spans="2:8" s="44" customFormat="1" ht="3.75" customHeight="1" thickBot="1" x14ac:dyDescent="0.3">
      <c r="B49" s="759"/>
      <c r="C49" s="777"/>
      <c r="D49" s="777"/>
      <c r="E49" s="777"/>
      <c r="F49" s="777"/>
      <c r="G49" s="777"/>
      <c r="H49" s="229"/>
    </row>
    <row r="50" spans="2:8" ht="13.8" x14ac:dyDescent="0.25">
      <c r="B50" s="207" t="s">
        <v>389</v>
      </c>
      <c r="C50" s="37"/>
      <c r="D50" s="37"/>
      <c r="E50" s="37"/>
      <c r="F50" s="37"/>
      <c r="G50" s="37"/>
    </row>
    <row r="51" spans="2:8" ht="13.8" x14ac:dyDescent="0.25">
      <c r="B51" s="231" t="s">
        <v>341</v>
      </c>
      <c r="C51" s="37"/>
      <c r="D51" s="37"/>
      <c r="E51" s="37"/>
      <c r="F51" s="37"/>
      <c r="G51" s="37"/>
    </row>
    <row r="52" spans="2:8" x14ac:dyDescent="0.25">
      <c r="B52" s="1082" t="s">
        <v>342</v>
      </c>
      <c r="C52" s="1083"/>
      <c r="D52" s="1083"/>
      <c r="E52" s="1083"/>
      <c r="F52" s="1083"/>
      <c r="G52" s="1083"/>
    </row>
    <row r="53" spans="2:8" x14ac:dyDescent="0.25">
      <c r="B53" s="1083"/>
      <c r="C53" s="1083"/>
      <c r="D53" s="1083"/>
      <c r="E53" s="1083"/>
      <c r="F53" s="1083"/>
      <c r="G53" s="1083"/>
    </row>
    <row r="54" spans="2:8" x14ac:dyDescent="0.25">
      <c r="B54" s="1082" t="s">
        <v>343</v>
      </c>
      <c r="C54" s="1083"/>
      <c r="D54" s="1083"/>
      <c r="E54" s="1083"/>
      <c r="F54" s="1083"/>
      <c r="G54" s="1083"/>
    </row>
    <row r="55" spans="2:8" x14ac:dyDescent="0.25">
      <c r="B55" s="1083"/>
      <c r="C55" s="1083"/>
      <c r="D55" s="1083"/>
      <c r="E55" s="1083"/>
      <c r="F55" s="1083"/>
      <c r="G55" s="1083"/>
    </row>
    <row r="56" spans="2:8" ht="13.8" x14ac:dyDescent="0.25">
      <c r="B56" s="231" t="s">
        <v>344</v>
      </c>
      <c r="C56" s="37"/>
      <c r="D56" s="37"/>
      <c r="E56" s="37"/>
      <c r="F56" s="37"/>
      <c r="G56" s="37"/>
    </row>
    <row r="57" spans="2:8" x14ac:dyDescent="0.25">
      <c r="B57" s="208" t="s">
        <v>325</v>
      </c>
      <c r="C57" s="37"/>
      <c r="D57" s="37"/>
      <c r="E57" s="37"/>
      <c r="F57" s="37"/>
      <c r="G57" s="37"/>
    </row>
  </sheetData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4:G55"/>
    <mergeCell ref="B5:B6"/>
    <mergeCell ref="C5:G5"/>
    <mergeCell ref="B52:G53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G26 G39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FF00"/>
  </sheetPr>
  <dimension ref="B2:I57"/>
  <sheetViews>
    <sheetView showGridLines="0" view="pageBreakPreview" zoomScale="110" zoomScaleNormal="100" zoomScaleSheetLayoutView="110" workbookViewId="0">
      <pane xSplit="2" ySplit="7" topLeftCell="C38" activePane="bottomRight" state="frozen"/>
      <selection pane="topRight" activeCell="C1" sqref="C1"/>
      <selection pane="bottomLeft" activeCell="A8" sqref="A8"/>
      <selection pane="bottomRight" activeCell="E51" sqref="E51"/>
    </sheetView>
  </sheetViews>
  <sheetFormatPr baseColWidth="10" defaultRowHeight="13.2" x14ac:dyDescent="0.25"/>
  <cols>
    <col min="1" max="1" width="4.6640625" style="29" customWidth="1"/>
    <col min="2" max="2" width="21.6640625" style="29" customWidth="1"/>
    <col min="3" max="3" width="20.5546875" style="29" customWidth="1"/>
    <col min="4" max="4" width="19.109375" style="29" customWidth="1"/>
    <col min="5" max="5" width="18.88671875" style="29" customWidth="1"/>
    <col min="6" max="6" width="17.6640625" style="29" customWidth="1"/>
    <col min="7" max="7" width="19.44140625" style="29" customWidth="1"/>
    <col min="8" max="8" width="9.109375" style="29" customWidth="1"/>
    <col min="9" max="249" width="11.44140625" style="29"/>
    <col min="250" max="250" width="19" style="29" customWidth="1"/>
    <col min="251" max="505" width="11.44140625" style="29"/>
    <col min="506" max="506" width="19" style="29" customWidth="1"/>
    <col min="507" max="761" width="11.44140625" style="29"/>
    <col min="762" max="762" width="19" style="29" customWidth="1"/>
    <col min="763" max="1017" width="11.44140625" style="29"/>
    <col min="1018" max="1018" width="19" style="29" customWidth="1"/>
    <col min="1019" max="1273" width="11.44140625" style="29"/>
    <col min="1274" max="1274" width="19" style="29" customWidth="1"/>
    <col min="1275" max="1529" width="11.44140625" style="29"/>
    <col min="1530" max="1530" width="19" style="29" customWidth="1"/>
    <col min="1531" max="1785" width="11.44140625" style="29"/>
    <col min="1786" max="1786" width="19" style="29" customWidth="1"/>
    <col min="1787" max="2041" width="11.44140625" style="29"/>
    <col min="2042" max="2042" width="19" style="29" customWidth="1"/>
    <col min="2043" max="2297" width="11.44140625" style="29"/>
    <col min="2298" max="2298" width="19" style="29" customWidth="1"/>
    <col min="2299" max="2553" width="11.44140625" style="29"/>
    <col min="2554" max="2554" width="19" style="29" customWidth="1"/>
    <col min="2555" max="2809" width="11.44140625" style="29"/>
    <col min="2810" max="2810" width="19" style="29" customWidth="1"/>
    <col min="2811" max="3065" width="11.44140625" style="29"/>
    <col min="3066" max="3066" width="19" style="29" customWidth="1"/>
    <col min="3067" max="3321" width="11.44140625" style="29"/>
    <col min="3322" max="3322" width="19" style="29" customWidth="1"/>
    <col min="3323" max="3577" width="11.44140625" style="29"/>
    <col min="3578" max="3578" width="19" style="29" customWidth="1"/>
    <col min="3579" max="3833" width="11.44140625" style="29"/>
    <col min="3834" max="3834" width="19" style="29" customWidth="1"/>
    <col min="3835" max="4089" width="11.44140625" style="29"/>
    <col min="4090" max="4090" width="19" style="29" customWidth="1"/>
    <col min="4091" max="4345" width="11.44140625" style="29"/>
    <col min="4346" max="4346" width="19" style="29" customWidth="1"/>
    <col min="4347" max="4601" width="11.44140625" style="29"/>
    <col min="4602" max="4602" width="19" style="29" customWidth="1"/>
    <col min="4603" max="4857" width="11.44140625" style="29"/>
    <col min="4858" max="4858" width="19" style="29" customWidth="1"/>
    <col min="4859" max="5113" width="11.44140625" style="29"/>
    <col min="5114" max="5114" width="19" style="29" customWidth="1"/>
    <col min="5115" max="5369" width="11.44140625" style="29"/>
    <col min="5370" max="5370" width="19" style="29" customWidth="1"/>
    <col min="5371" max="5625" width="11.44140625" style="29"/>
    <col min="5626" max="5626" width="19" style="29" customWidth="1"/>
    <col min="5627" max="5881" width="11.44140625" style="29"/>
    <col min="5882" max="5882" width="19" style="29" customWidth="1"/>
    <col min="5883" max="6137" width="11.44140625" style="29"/>
    <col min="6138" max="6138" width="19" style="29" customWidth="1"/>
    <col min="6139" max="6393" width="11.44140625" style="29"/>
    <col min="6394" max="6394" width="19" style="29" customWidth="1"/>
    <col min="6395" max="6649" width="11.44140625" style="29"/>
    <col min="6650" max="6650" width="19" style="29" customWidth="1"/>
    <col min="6651" max="6905" width="11.44140625" style="29"/>
    <col min="6906" max="6906" width="19" style="29" customWidth="1"/>
    <col min="6907" max="7161" width="11.44140625" style="29"/>
    <col min="7162" max="7162" width="19" style="29" customWidth="1"/>
    <col min="7163" max="7417" width="11.44140625" style="29"/>
    <col min="7418" max="7418" width="19" style="29" customWidth="1"/>
    <col min="7419" max="7673" width="11.44140625" style="29"/>
    <col min="7674" max="7674" width="19" style="29" customWidth="1"/>
    <col min="7675" max="7929" width="11.44140625" style="29"/>
    <col min="7930" max="7930" width="19" style="29" customWidth="1"/>
    <col min="7931" max="8185" width="11.44140625" style="29"/>
    <col min="8186" max="8186" width="19" style="29" customWidth="1"/>
    <col min="8187" max="8441" width="11.44140625" style="29"/>
    <col min="8442" max="8442" width="19" style="29" customWidth="1"/>
    <col min="8443" max="8697" width="11.44140625" style="29"/>
    <col min="8698" max="8698" width="19" style="29" customWidth="1"/>
    <col min="8699" max="8953" width="11.44140625" style="29"/>
    <col min="8954" max="8954" width="19" style="29" customWidth="1"/>
    <col min="8955" max="9209" width="11.44140625" style="29"/>
    <col min="9210" max="9210" width="19" style="29" customWidth="1"/>
    <col min="9211" max="9465" width="11.44140625" style="29"/>
    <col min="9466" max="9466" width="19" style="29" customWidth="1"/>
    <col min="9467" max="9721" width="11.44140625" style="29"/>
    <col min="9722" max="9722" width="19" style="29" customWidth="1"/>
    <col min="9723" max="9977" width="11.44140625" style="29"/>
    <col min="9978" max="9978" width="19" style="29" customWidth="1"/>
    <col min="9979" max="10233" width="11.44140625" style="29"/>
    <col min="10234" max="10234" width="19" style="29" customWidth="1"/>
    <col min="10235" max="10489" width="11.44140625" style="29"/>
    <col min="10490" max="10490" width="19" style="29" customWidth="1"/>
    <col min="10491" max="10745" width="11.44140625" style="29"/>
    <col min="10746" max="10746" width="19" style="29" customWidth="1"/>
    <col min="10747" max="11001" width="11.44140625" style="29"/>
    <col min="11002" max="11002" width="19" style="29" customWidth="1"/>
    <col min="11003" max="11257" width="11.44140625" style="29"/>
    <col min="11258" max="11258" width="19" style="29" customWidth="1"/>
    <col min="11259" max="11513" width="11.44140625" style="29"/>
    <col min="11514" max="11514" width="19" style="29" customWidth="1"/>
    <col min="11515" max="11769" width="11.44140625" style="29"/>
    <col min="11770" max="11770" width="19" style="29" customWidth="1"/>
    <col min="11771" max="12025" width="11.44140625" style="29"/>
    <col min="12026" max="12026" width="19" style="29" customWidth="1"/>
    <col min="12027" max="12281" width="11.44140625" style="29"/>
    <col min="12282" max="12282" width="19" style="29" customWidth="1"/>
    <col min="12283" max="12537" width="11.44140625" style="29"/>
    <col min="12538" max="12538" width="19" style="29" customWidth="1"/>
    <col min="12539" max="12793" width="11.44140625" style="29"/>
    <col min="12794" max="12794" width="19" style="29" customWidth="1"/>
    <col min="12795" max="13049" width="11.44140625" style="29"/>
    <col min="13050" max="13050" width="19" style="29" customWidth="1"/>
    <col min="13051" max="13305" width="11.44140625" style="29"/>
    <col min="13306" max="13306" width="19" style="29" customWidth="1"/>
    <col min="13307" max="13561" width="11.44140625" style="29"/>
    <col min="13562" max="13562" width="19" style="29" customWidth="1"/>
    <col min="13563" max="13817" width="11.44140625" style="29"/>
    <col min="13818" max="13818" width="19" style="29" customWidth="1"/>
    <col min="13819" max="14073" width="11.44140625" style="29"/>
    <col min="14074" max="14074" width="19" style="29" customWidth="1"/>
    <col min="14075" max="14329" width="11.44140625" style="29"/>
    <col min="14330" max="14330" width="19" style="29" customWidth="1"/>
    <col min="14331" max="14585" width="11.44140625" style="29"/>
    <col min="14586" max="14586" width="19" style="29" customWidth="1"/>
    <col min="14587" max="14841" width="11.44140625" style="29"/>
    <col min="14842" max="14842" width="19" style="29" customWidth="1"/>
    <col min="14843" max="15097" width="11.44140625" style="29"/>
    <col min="15098" max="15098" width="19" style="29" customWidth="1"/>
    <col min="15099" max="15353" width="11.44140625" style="29"/>
    <col min="15354" max="15354" width="19" style="29" customWidth="1"/>
    <col min="15355" max="15609" width="11.44140625" style="29"/>
    <col min="15610" max="15610" width="19" style="29" customWidth="1"/>
    <col min="15611" max="15865" width="11.44140625" style="29"/>
    <col min="15866" max="15866" width="19" style="29" customWidth="1"/>
    <col min="15867" max="16121" width="11.44140625" style="29"/>
    <col min="16122" max="16122" width="19" style="29" customWidth="1"/>
    <col min="16123" max="16384" width="11.44140625" style="29"/>
  </cols>
  <sheetData>
    <row r="2" spans="2:9" ht="15.6" x14ac:dyDescent="0.3">
      <c r="B2" s="191" t="s">
        <v>504</v>
      </c>
      <c r="I2" s="106" t="s">
        <v>212</v>
      </c>
    </row>
    <row r="3" spans="2:9" ht="15.6" x14ac:dyDescent="0.3">
      <c r="B3" s="191" t="s">
        <v>304</v>
      </c>
    </row>
    <row r="4" spans="2:9" ht="12.75" customHeight="1" thickBot="1" x14ac:dyDescent="0.3">
      <c r="B4" s="778"/>
      <c r="C4" s="778"/>
      <c r="D4" s="780"/>
      <c r="E4" s="778"/>
      <c r="F4" s="778"/>
      <c r="G4" s="778"/>
      <c r="H4" s="778"/>
    </row>
    <row r="5" spans="2:9" s="44" customFormat="1" ht="24.9" customHeight="1" thickBot="1" x14ac:dyDescent="0.3">
      <c r="B5" s="1075" t="s">
        <v>133</v>
      </c>
      <c r="C5" s="1084" t="s">
        <v>151</v>
      </c>
      <c r="D5" s="1073"/>
      <c r="E5" s="1073"/>
      <c r="F5" s="1073"/>
      <c r="G5" s="1074"/>
    </row>
    <row r="6" spans="2:9" s="44" customFormat="1" ht="24.9" customHeight="1" thickBot="1" x14ac:dyDescent="0.3">
      <c r="B6" s="1085"/>
      <c r="C6" s="606" t="s">
        <v>106</v>
      </c>
      <c r="D6" s="764" t="s">
        <v>107</v>
      </c>
      <c r="E6" s="764" t="s">
        <v>108</v>
      </c>
      <c r="F6" s="764" t="s">
        <v>109</v>
      </c>
      <c r="G6" s="763" t="s">
        <v>53</v>
      </c>
    </row>
    <row r="7" spans="2:9" s="53" customFormat="1" ht="4.5" customHeight="1" thickBot="1" x14ac:dyDescent="0.3">
      <c r="B7" s="781"/>
      <c r="C7" s="781"/>
      <c r="D7" s="781"/>
      <c r="E7" s="781"/>
      <c r="F7" s="781"/>
      <c r="G7" s="781"/>
    </row>
    <row r="8" spans="2:9" s="44" customFormat="1" ht="18" customHeight="1" x14ac:dyDescent="0.25">
      <c r="B8" s="454">
        <v>2006</v>
      </c>
      <c r="C8" s="439">
        <v>76951</v>
      </c>
      <c r="D8" s="439">
        <v>21128</v>
      </c>
      <c r="E8" s="439">
        <v>1579</v>
      </c>
      <c r="F8" s="439">
        <v>65071</v>
      </c>
      <c r="G8" s="439">
        <v>164729</v>
      </c>
    </row>
    <row r="9" spans="2:9" s="44" customFormat="1" ht="18" customHeight="1" x14ac:dyDescent="0.25">
      <c r="B9" s="226">
        <v>2007</v>
      </c>
      <c r="C9" s="111">
        <v>63582</v>
      </c>
      <c r="D9" s="111">
        <v>6700</v>
      </c>
      <c r="E9" s="111">
        <v>1431</v>
      </c>
      <c r="F9" s="111">
        <v>134056</v>
      </c>
      <c r="G9" s="111">
        <v>205769</v>
      </c>
    </row>
    <row r="10" spans="2:9" s="44" customFormat="1" ht="18" customHeight="1" x14ac:dyDescent="0.25">
      <c r="B10" s="454">
        <v>2008</v>
      </c>
      <c r="C10" s="439">
        <v>66714</v>
      </c>
      <c r="D10" s="439">
        <v>2873</v>
      </c>
      <c r="E10" s="439">
        <v>10175</v>
      </c>
      <c r="F10" s="439">
        <v>85364</v>
      </c>
      <c r="G10" s="439">
        <v>165126</v>
      </c>
    </row>
    <row r="11" spans="2:9" s="44" customFormat="1" ht="18" customHeight="1" x14ac:dyDescent="0.25">
      <c r="B11" s="226">
        <v>2009</v>
      </c>
      <c r="C11" s="111">
        <v>44046</v>
      </c>
      <c r="D11" s="111">
        <v>4243</v>
      </c>
      <c r="E11" s="111">
        <v>14738</v>
      </c>
      <c r="F11" s="111">
        <v>37944</v>
      </c>
      <c r="G11" s="111">
        <v>100990</v>
      </c>
    </row>
    <row r="12" spans="2:9" s="44" customFormat="1" ht="18" customHeight="1" x14ac:dyDescent="0.25">
      <c r="B12" s="454">
        <v>2010</v>
      </c>
      <c r="C12" s="439">
        <v>45865.165979999998</v>
      </c>
      <c r="D12" s="439">
        <v>9556.0322899999992</v>
      </c>
      <c r="E12" s="439">
        <v>13020.58915</v>
      </c>
      <c r="F12" s="439">
        <v>36203.002050000003</v>
      </c>
      <c r="G12" s="439">
        <v>104644.78946999999</v>
      </c>
    </row>
    <row r="13" spans="2:9" s="44" customFormat="1" ht="18" customHeight="1" x14ac:dyDescent="0.25">
      <c r="B13" s="205">
        <v>2011</v>
      </c>
      <c r="C13" s="137">
        <f>SUM(C14:C25)</f>
        <v>47081.883219999996</v>
      </c>
      <c r="D13" s="137">
        <f>SUM(D14:D25)</f>
        <v>8906.2987700000012</v>
      </c>
      <c r="E13" s="137">
        <f>SUM(E14:E25)</f>
        <v>12542.980670000001</v>
      </c>
      <c r="F13" s="137">
        <f>SUM(F14:F25)</f>
        <v>80914.771699999998</v>
      </c>
      <c r="G13" s="137">
        <f>SUM(G14:G25)</f>
        <v>149445.93435999998</v>
      </c>
      <c r="H13" s="72"/>
      <c r="I13" s="72"/>
    </row>
    <row r="14" spans="2:9" s="44" customFormat="1" ht="18" customHeight="1" x14ac:dyDescent="0.25">
      <c r="B14" s="450" t="s">
        <v>0</v>
      </c>
      <c r="C14" s="439">
        <v>2006.0670600000001</v>
      </c>
      <c r="D14" s="439">
        <v>802.40664000000004</v>
      </c>
      <c r="E14" s="439">
        <v>1395.98056</v>
      </c>
      <c r="F14" s="439">
        <v>252.80718999999999</v>
      </c>
      <c r="G14" s="439">
        <f>SUM(C14:F14)</f>
        <v>4457.26145</v>
      </c>
      <c r="H14" s="72"/>
    </row>
    <row r="15" spans="2:9" s="44" customFormat="1" ht="18" customHeight="1" x14ac:dyDescent="0.25">
      <c r="B15" s="215" t="s">
        <v>1</v>
      </c>
      <c r="C15" s="137">
        <v>2916.0868399999999</v>
      </c>
      <c r="D15" s="137">
        <v>926.47537</v>
      </c>
      <c r="E15" s="137">
        <v>528.38743999999997</v>
      </c>
      <c r="F15" s="137">
        <v>2328.76154</v>
      </c>
      <c r="G15" s="137">
        <f t="shared" ref="G15:G25" si="0">SUM(C15:F15)</f>
        <v>6699.71119</v>
      </c>
      <c r="H15" s="72"/>
    </row>
    <row r="16" spans="2:9" s="44" customFormat="1" ht="18" customHeight="1" x14ac:dyDescent="0.25">
      <c r="B16" s="450" t="s">
        <v>2</v>
      </c>
      <c r="C16" s="468">
        <v>4487.9743099999996</v>
      </c>
      <c r="D16" s="468">
        <v>205.59772000000001</v>
      </c>
      <c r="E16" s="468">
        <v>452.46620000000001</v>
      </c>
      <c r="F16" s="468">
        <v>2495.9897299999998</v>
      </c>
      <c r="G16" s="468">
        <f t="shared" si="0"/>
        <v>7642.0279599999994</v>
      </c>
    </row>
    <row r="17" spans="2:7" s="44" customFormat="1" ht="18" customHeight="1" x14ac:dyDescent="0.25">
      <c r="B17" s="215" t="s">
        <v>3</v>
      </c>
      <c r="C17" s="230">
        <v>3176.9186199999999</v>
      </c>
      <c r="D17" s="230">
        <v>583.05468999999994</v>
      </c>
      <c r="E17" s="230">
        <v>362.75038000000001</v>
      </c>
      <c r="F17" s="230">
        <v>1971.9194600000001</v>
      </c>
      <c r="G17" s="230">
        <f t="shared" si="0"/>
        <v>6094.6431499999999</v>
      </c>
    </row>
    <row r="18" spans="2:7" s="44" customFormat="1" ht="18" customHeight="1" x14ac:dyDescent="0.25">
      <c r="B18" s="450" t="s">
        <v>4</v>
      </c>
      <c r="C18" s="468">
        <v>3574.3815</v>
      </c>
      <c r="D18" s="468">
        <v>694.63972000000001</v>
      </c>
      <c r="E18" s="468">
        <v>562.12219999999991</v>
      </c>
      <c r="F18" s="468">
        <v>2955.7741900000001</v>
      </c>
      <c r="G18" s="468">
        <f t="shared" si="0"/>
        <v>7786.9176099999995</v>
      </c>
    </row>
    <row r="19" spans="2:7" s="44" customFormat="1" ht="18" customHeight="1" x14ac:dyDescent="0.25">
      <c r="B19" s="215" t="s">
        <v>5</v>
      </c>
      <c r="C19" s="230">
        <v>3711.4381600000002</v>
      </c>
      <c r="D19" s="230">
        <v>487.51190000000003</v>
      </c>
      <c r="E19" s="230">
        <v>959.20543999999995</v>
      </c>
      <c r="F19" s="230">
        <v>2777.2455199999999</v>
      </c>
      <c r="G19" s="230">
        <f t="shared" si="0"/>
        <v>7935.4010199999993</v>
      </c>
    </row>
    <row r="20" spans="2:7" s="44" customFormat="1" ht="18" customHeight="1" x14ac:dyDescent="0.25">
      <c r="B20" s="450" t="s">
        <v>62</v>
      </c>
      <c r="C20" s="468">
        <v>4069.57602</v>
      </c>
      <c r="D20" s="468">
        <v>185.35052999999999</v>
      </c>
      <c r="E20" s="468">
        <v>1189.72741</v>
      </c>
      <c r="F20" s="468">
        <v>6321.2158200000003</v>
      </c>
      <c r="G20" s="468">
        <f t="shared" si="0"/>
        <v>11765.869780000001</v>
      </c>
    </row>
    <row r="21" spans="2:7" s="44" customFormat="1" ht="18" customHeight="1" x14ac:dyDescent="0.25">
      <c r="B21" s="215" t="s">
        <v>63</v>
      </c>
      <c r="C21" s="230">
        <v>4498</v>
      </c>
      <c r="D21" s="230">
        <v>1232</v>
      </c>
      <c r="E21" s="230">
        <v>2024</v>
      </c>
      <c r="F21" s="230">
        <v>6976</v>
      </c>
      <c r="G21" s="230">
        <f t="shared" si="0"/>
        <v>14730</v>
      </c>
    </row>
    <row r="22" spans="2:7" s="44" customFormat="1" ht="18" customHeight="1" x14ac:dyDescent="0.25">
      <c r="B22" s="450" t="s">
        <v>64</v>
      </c>
      <c r="C22" s="468">
        <v>5542</v>
      </c>
      <c r="D22" s="468">
        <v>572</v>
      </c>
      <c r="E22" s="468">
        <v>2300</v>
      </c>
      <c r="F22" s="468">
        <v>11978</v>
      </c>
      <c r="G22" s="468">
        <f t="shared" si="0"/>
        <v>20392</v>
      </c>
    </row>
    <row r="23" spans="2:7" s="44" customFormat="1" ht="18" customHeight="1" x14ac:dyDescent="0.25">
      <c r="B23" s="212" t="s">
        <v>65</v>
      </c>
      <c r="C23" s="230">
        <v>3665.25227</v>
      </c>
      <c r="D23" s="230">
        <v>1335.1035200000001</v>
      </c>
      <c r="E23" s="230">
        <v>528.02056000000005</v>
      </c>
      <c r="F23" s="230">
        <v>14807.95507</v>
      </c>
      <c r="G23" s="230">
        <f t="shared" si="0"/>
        <v>20336.331419999999</v>
      </c>
    </row>
    <row r="24" spans="2:7" s="44" customFormat="1" ht="18" customHeight="1" x14ac:dyDescent="0.25">
      <c r="B24" s="450" t="s">
        <v>66</v>
      </c>
      <c r="C24" s="468">
        <v>4373.2625599999992</v>
      </c>
      <c r="D24" s="468">
        <v>1527.3955000000001</v>
      </c>
      <c r="E24" s="468">
        <v>1223.7999199999999</v>
      </c>
      <c r="F24" s="468">
        <v>14041.333409999999</v>
      </c>
      <c r="G24" s="468">
        <f t="shared" si="0"/>
        <v>21165.791389999999</v>
      </c>
    </row>
    <row r="25" spans="2:7" s="44" customFormat="1" ht="18" customHeight="1" x14ac:dyDescent="0.25">
      <c r="B25" s="212" t="s">
        <v>67</v>
      </c>
      <c r="C25" s="230">
        <v>5060.9258799999998</v>
      </c>
      <c r="D25" s="230">
        <v>354.76317999999998</v>
      </c>
      <c r="E25" s="230">
        <v>1016.52056</v>
      </c>
      <c r="F25" s="230">
        <v>14007.769769999999</v>
      </c>
      <c r="G25" s="230">
        <f t="shared" si="0"/>
        <v>20439.97939</v>
      </c>
    </row>
    <row r="26" spans="2:7" s="44" customFormat="1" ht="18" customHeight="1" x14ac:dyDescent="0.25">
      <c r="B26" s="454" t="s">
        <v>393</v>
      </c>
      <c r="C26" s="468">
        <f>SUM(C27:C38)</f>
        <v>62269.53615</v>
      </c>
      <c r="D26" s="468">
        <f>SUM(D27:D38)</f>
        <v>10973.622649999998</v>
      </c>
      <c r="E26" s="468">
        <f>SUM(E27:E38)</f>
        <v>9713.0596000000005</v>
      </c>
      <c r="F26" s="468">
        <f>SUM(F27:F38)</f>
        <v>51530.094590000008</v>
      </c>
      <c r="G26" s="468">
        <f>SUM(G27:G38)</f>
        <v>134486.31298999998</v>
      </c>
    </row>
    <row r="27" spans="2:7" s="44" customFormat="1" ht="18" customHeight="1" x14ac:dyDescent="0.25">
      <c r="B27" s="212" t="s">
        <v>0</v>
      </c>
      <c r="C27" s="230">
        <v>1974.2886699999999</v>
      </c>
      <c r="D27" s="230">
        <v>167.21826000000001</v>
      </c>
      <c r="E27" s="230">
        <v>34.045190000000005</v>
      </c>
      <c r="F27" s="230">
        <v>3892.8126600000001</v>
      </c>
      <c r="G27" s="230">
        <f>SUM(C27:F27)</f>
        <v>6068.3647799999999</v>
      </c>
    </row>
    <row r="28" spans="2:7" s="44" customFormat="1" ht="18" customHeight="1" x14ac:dyDescent="0.25">
      <c r="B28" s="450" t="s">
        <v>1</v>
      </c>
      <c r="C28" s="468">
        <v>5878.9443300000003</v>
      </c>
      <c r="D28" s="468">
        <v>1446.57484</v>
      </c>
      <c r="E28" s="468">
        <v>641.89982999999995</v>
      </c>
      <c r="F28" s="468">
        <v>3373.5924500000001</v>
      </c>
      <c r="G28" s="468">
        <f t="shared" ref="G28:G38" si="1">SUM(C28:F28)</f>
        <v>11341.011450000002</v>
      </c>
    </row>
    <row r="29" spans="2:7" s="44" customFormat="1" ht="18" customHeight="1" x14ac:dyDescent="0.25">
      <c r="B29" s="212" t="s">
        <v>2</v>
      </c>
      <c r="C29" s="230">
        <v>4548.9455199999993</v>
      </c>
      <c r="D29" s="230">
        <v>430.31995000000001</v>
      </c>
      <c r="E29" s="230">
        <v>177.94251</v>
      </c>
      <c r="F29" s="230">
        <v>4847.46738</v>
      </c>
      <c r="G29" s="230">
        <f t="shared" si="1"/>
        <v>10004.675359999999</v>
      </c>
    </row>
    <row r="30" spans="2:7" s="44" customFormat="1" ht="18" customHeight="1" x14ac:dyDescent="0.25">
      <c r="B30" s="450" t="s">
        <v>3</v>
      </c>
      <c r="C30" s="468">
        <v>4828.7302900000004</v>
      </c>
      <c r="D30" s="468">
        <v>1404.8643400000001</v>
      </c>
      <c r="E30" s="468">
        <v>627.6613000000001</v>
      </c>
      <c r="F30" s="468">
        <v>1906.6411000000001</v>
      </c>
      <c r="G30" s="468">
        <f t="shared" si="1"/>
        <v>8767.8970300000001</v>
      </c>
    </row>
    <row r="31" spans="2:7" s="44" customFormat="1" ht="18" customHeight="1" x14ac:dyDescent="0.25">
      <c r="B31" s="212" t="s">
        <v>4</v>
      </c>
      <c r="C31" s="379">
        <v>8474.8762399999996</v>
      </c>
      <c r="D31" s="230">
        <v>619.72131000000002</v>
      </c>
      <c r="E31" s="230">
        <v>1490.57259</v>
      </c>
      <c r="F31" s="230">
        <v>1427.3029299999998</v>
      </c>
      <c r="G31" s="230">
        <f t="shared" si="1"/>
        <v>12012.47307</v>
      </c>
    </row>
    <row r="32" spans="2:7" s="44" customFormat="1" ht="18" customHeight="1" x14ac:dyDescent="0.25">
      <c r="B32" s="450" t="s">
        <v>5</v>
      </c>
      <c r="C32" s="468">
        <v>7794.93336</v>
      </c>
      <c r="D32" s="468">
        <v>1428.1816799999999</v>
      </c>
      <c r="E32" s="468">
        <v>96.75009</v>
      </c>
      <c r="F32" s="468">
        <v>5043.5422600000002</v>
      </c>
      <c r="G32" s="468">
        <f t="shared" si="1"/>
        <v>14363.40739</v>
      </c>
    </row>
    <row r="33" spans="2:7" s="44" customFormat="1" ht="18" customHeight="1" x14ac:dyDescent="0.25">
      <c r="B33" s="212" t="s">
        <v>62</v>
      </c>
      <c r="C33" s="230">
        <v>3918.9584399999999</v>
      </c>
      <c r="D33" s="230">
        <v>552.08361000000002</v>
      </c>
      <c r="E33" s="230">
        <v>282.50337000000002</v>
      </c>
      <c r="F33" s="230">
        <v>2574.8173299999999</v>
      </c>
      <c r="G33" s="230">
        <f t="shared" si="1"/>
        <v>7328.3627500000002</v>
      </c>
    </row>
    <row r="34" spans="2:7" s="44" customFormat="1" ht="18" customHeight="1" x14ac:dyDescent="0.25">
      <c r="B34" s="450" t="s">
        <v>63</v>
      </c>
      <c r="C34" s="468">
        <v>4548.1995800000004</v>
      </c>
      <c r="D34" s="468">
        <v>1696.7576799999999</v>
      </c>
      <c r="E34" s="468">
        <v>1151.6037900000001</v>
      </c>
      <c r="F34" s="468">
        <v>2167.7682100000002</v>
      </c>
      <c r="G34" s="468">
        <f t="shared" si="1"/>
        <v>9564.3292600000004</v>
      </c>
    </row>
    <row r="35" spans="2:7" s="44" customFormat="1" ht="18" customHeight="1" x14ac:dyDescent="0.25">
      <c r="B35" s="212" t="s">
        <v>64</v>
      </c>
      <c r="C35" s="230">
        <v>4993.4424300000001</v>
      </c>
      <c r="D35" s="230">
        <v>435.15996999999999</v>
      </c>
      <c r="E35" s="230">
        <v>859.94425999999999</v>
      </c>
      <c r="F35" s="230">
        <v>3266.6532900000002</v>
      </c>
      <c r="G35" s="230">
        <f t="shared" si="1"/>
        <v>9555.1999500000002</v>
      </c>
    </row>
    <row r="36" spans="2:7" s="44" customFormat="1" ht="18" customHeight="1" x14ac:dyDescent="0.25">
      <c r="B36" s="450" t="s">
        <v>65</v>
      </c>
      <c r="C36" s="468">
        <v>4184.7601800000002</v>
      </c>
      <c r="D36" s="468">
        <v>1172.9480800000001</v>
      </c>
      <c r="E36" s="468">
        <v>490.29434999999995</v>
      </c>
      <c r="F36" s="468">
        <v>7785.4139000000005</v>
      </c>
      <c r="G36" s="468">
        <f t="shared" si="1"/>
        <v>13633.416510000001</v>
      </c>
    </row>
    <row r="37" spans="2:7" s="44" customFormat="1" ht="18" customHeight="1" x14ac:dyDescent="0.25">
      <c r="B37" s="471" t="s">
        <v>66</v>
      </c>
      <c r="C37" s="474">
        <v>4373.8768</v>
      </c>
      <c r="D37" s="474">
        <v>347.35496000000001</v>
      </c>
      <c r="E37" s="473">
        <v>1074.2123899999999</v>
      </c>
      <c r="F37" s="475">
        <v>5582.37363</v>
      </c>
      <c r="G37" s="476">
        <f t="shared" si="1"/>
        <v>11377.817779999999</v>
      </c>
    </row>
    <row r="38" spans="2:7" s="44" customFormat="1" ht="18" customHeight="1" x14ac:dyDescent="0.25">
      <c r="B38" s="450" t="s">
        <v>67</v>
      </c>
      <c r="C38" s="482">
        <v>6749.5803099999994</v>
      </c>
      <c r="D38" s="482">
        <v>1272.43797</v>
      </c>
      <c r="E38" s="482">
        <v>2785.6299300000001</v>
      </c>
      <c r="F38" s="482">
        <v>9661.7094499999985</v>
      </c>
      <c r="G38" s="482">
        <f t="shared" si="1"/>
        <v>20469.357659999998</v>
      </c>
    </row>
    <row r="39" spans="2:7" s="44" customFormat="1" ht="18" customHeight="1" x14ac:dyDescent="0.25">
      <c r="B39" s="901" t="s">
        <v>503</v>
      </c>
      <c r="C39" s="902">
        <f>SUM(C40:C48)</f>
        <v>49971.463809999994</v>
      </c>
      <c r="D39" s="902">
        <f t="shared" ref="D39:G39" si="2">SUM(D40:D48)</f>
        <v>9555.7297599999984</v>
      </c>
      <c r="E39" s="902">
        <f t="shared" si="2"/>
        <v>10447.28631</v>
      </c>
      <c r="F39" s="902">
        <f t="shared" si="2"/>
        <v>36661.822560000001</v>
      </c>
      <c r="G39" s="902">
        <f t="shared" si="2"/>
        <v>106636.30244</v>
      </c>
    </row>
    <row r="40" spans="2:7" s="44" customFormat="1" ht="18" customHeight="1" x14ac:dyDescent="0.25">
      <c r="B40" s="904" t="s">
        <v>0</v>
      </c>
      <c r="C40" s="905">
        <v>3133.41446</v>
      </c>
      <c r="D40" s="905">
        <v>1311.1302700000001</v>
      </c>
      <c r="E40" s="905">
        <v>218.49967999999998</v>
      </c>
      <c r="F40" s="905">
        <v>644.32240000000002</v>
      </c>
      <c r="G40" s="905">
        <f>SUM(C40:F40)</f>
        <v>5307.3668099999995</v>
      </c>
    </row>
    <row r="41" spans="2:7" s="44" customFormat="1" ht="18" customHeight="1" x14ac:dyDescent="0.25">
      <c r="B41" s="903" t="s">
        <v>1</v>
      </c>
      <c r="C41" s="902">
        <v>5839.7678800000003</v>
      </c>
      <c r="D41" s="902">
        <v>571.10135000000002</v>
      </c>
      <c r="E41" s="902">
        <v>767.5088199999999</v>
      </c>
      <c r="F41" s="902">
        <v>1738.8130800000001</v>
      </c>
      <c r="G41" s="902">
        <f t="shared" ref="G41:G48" si="3">SUM(C41:F41)</f>
        <v>8917.1911300000011</v>
      </c>
    </row>
    <row r="42" spans="2:7" s="44" customFormat="1" ht="18" customHeight="1" x14ac:dyDescent="0.25">
      <c r="B42" s="904" t="s">
        <v>2</v>
      </c>
      <c r="C42" s="905">
        <v>4548.7485099999994</v>
      </c>
      <c r="D42" s="905">
        <v>677.85629000000006</v>
      </c>
      <c r="E42" s="905">
        <v>325.87064000000004</v>
      </c>
      <c r="F42" s="905">
        <v>2255.3614600000001</v>
      </c>
      <c r="G42" s="905">
        <f t="shared" si="3"/>
        <v>7807.8368999999993</v>
      </c>
    </row>
    <row r="43" spans="2:7" s="44" customFormat="1" ht="18" customHeight="1" x14ac:dyDescent="0.25">
      <c r="B43" s="903" t="s">
        <v>3</v>
      </c>
      <c r="C43" s="902">
        <v>918.75119999999993</v>
      </c>
      <c r="D43" s="902">
        <v>1826.3091999999999</v>
      </c>
      <c r="E43" s="902">
        <v>1574.1857600000001</v>
      </c>
      <c r="F43" s="902">
        <v>6186.6339800000005</v>
      </c>
      <c r="G43" s="902">
        <f t="shared" si="3"/>
        <v>10505.880140000001</v>
      </c>
    </row>
    <row r="44" spans="2:7" s="44" customFormat="1" ht="18" customHeight="1" x14ac:dyDescent="0.25">
      <c r="B44" s="904" t="s">
        <v>4</v>
      </c>
      <c r="C44" s="905">
        <v>7159.03485</v>
      </c>
      <c r="D44" s="905">
        <v>991.50843999999995</v>
      </c>
      <c r="E44" s="905">
        <v>916.24165000000005</v>
      </c>
      <c r="F44" s="905">
        <v>6280.8524800000005</v>
      </c>
      <c r="G44" s="905">
        <f t="shared" si="3"/>
        <v>15347.637419999999</v>
      </c>
    </row>
    <row r="45" spans="2:7" s="44" customFormat="1" ht="18" customHeight="1" x14ac:dyDescent="0.25">
      <c r="B45" s="942" t="s">
        <v>5</v>
      </c>
      <c r="C45" s="902">
        <v>6816.8189199999997</v>
      </c>
      <c r="D45" s="902">
        <v>1440.9998000000001</v>
      </c>
      <c r="E45" s="902">
        <v>920.74414000000002</v>
      </c>
      <c r="F45" s="902">
        <v>4446.2945499999996</v>
      </c>
      <c r="G45" s="902">
        <f t="shared" si="3"/>
        <v>13624.857410000001</v>
      </c>
    </row>
    <row r="46" spans="2:7" s="44" customFormat="1" ht="18" customHeight="1" x14ac:dyDescent="0.25">
      <c r="B46" s="904" t="s">
        <v>62</v>
      </c>
      <c r="C46" s="905">
        <v>9975.825429999999</v>
      </c>
      <c r="D46" s="905">
        <v>408.36215999999996</v>
      </c>
      <c r="E46" s="905">
        <v>1826.10753</v>
      </c>
      <c r="F46" s="905">
        <v>5407.4062599999997</v>
      </c>
      <c r="G46" s="905">
        <f t="shared" si="3"/>
        <v>17617.701379999999</v>
      </c>
    </row>
    <row r="47" spans="2:7" s="44" customFormat="1" ht="18" customHeight="1" x14ac:dyDescent="0.25">
      <c r="B47" s="942" t="s">
        <v>63</v>
      </c>
      <c r="C47" s="902">
        <v>6056.8069100000002</v>
      </c>
      <c r="D47" s="902">
        <v>1606.2581200000002</v>
      </c>
      <c r="E47" s="902">
        <v>2813.9921400000003</v>
      </c>
      <c r="F47" s="902">
        <v>4535.4869600000002</v>
      </c>
      <c r="G47" s="902">
        <f t="shared" si="3"/>
        <v>15012.54413</v>
      </c>
    </row>
    <row r="48" spans="2:7" s="44" customFormat="1" ht="18" customHeight="1" x14ac:dyDescent="0.25">
      <c r="B48" s="904" t="s">
        <v>64</v>
      </c>
      <c r="C48" s="905">
        <v>5522.29565</v>
      </c>
      <c r="D48" s="905">
        <v>722.20412999999996</v>
      </c>
      <c r="E48" s="905">
        <v>1084.1359499999999</v>
      </c>
      <c r="F48" s="905">
        <v>5166.65139</v>
      </c>
      <c r="G48" s="905">
        <f t="shared" si="3"/>
        <v>12495.287120000001</v>
      </c>
    </row>
    <row r="49" spans="2:7" s="44" customFormat="1" ht="3" customHeight="1" thickBot="1" x14ac:dyDescent="0.3">
      <c r="B49" s="759"/>
      <c r="C49" s="782"/>
      <c r="D49" s="782"/>
      <c r="E49" s="782"/>
      <c r="F49" s="782"/>
      <c r="G49" s="782"/>
    </row>
    <row r="50" spans="2:7" ht="13.8" x14ac:dyDescent="0.25">
      <c r="B50" s="207" t="s">
        <v>389</v>
      </c>
      <c r="C50" s="37"/>
      <c r="D50" s="37"/>
      <c r="E50" s="37"/>
      <c r="F50" s="37"/>
      <c r="G50" s="37"/>
    </row>
    <row r="51" spans="2:7" ht="13.8" x14ac:dyDescent="0.25">
      <c r="B51" s="231" t="s">
        <v>341</v>
      </c>
      <c r="C51" s="37"/>
      <c r="D51" s="37"/>
      <c r="E51" s="37"/>
      <c r="F51" s="37"/>
      <c r="G51" s="37"/>
    </row>
    <row r="52" spans="2:7" x14ac:dyDescent="0.25">
      <c r="B52" s="1082" t="s">
        <v>342</v>
      </c>
      <c r="C52" s="1083"/>
      <c r="D52" s="1083"/>
      <c r="E52" s="1083"/>
      <c r="F52" s="1083"/>
      <c r="G52" s="1083"/>
    </row>
    <row r="53" spans="2:7" x14ac:dyDescent="0.25">
      <c r="B53" s="1083"/>
      <c r="C53" s="1083"/>
      <c r="D53" s="1083"/>
      <c r="E53" s="1083"/>
      <c r="F53" s="1083"/>
      <c r="G53" s="1083"/>
    </row>
    <row r="54" spans="2:7" x14ac:dyDescent="0.25">
      <c r="B54" s="1082" t="s">
        <v>345</v>
      </c>
      <c r="C54" s="1083"/>
      <c r="D54" s="1083"/>
      <c r="E54" s="1083"/>
      <c r="F54" s="1083"/>
      <c r="G54" s="1083"/>
    </row>
    <row r="55" spans="2:7" x14ac:dyDescent="0.25">
      <c r="B55" s="1083"/>
      <c r="C55" s="1083"/>
      <c r="D55" s="1083"/>
      <c r="E55" s="1083"/>
      <c r="F55" s="1083"/>
      <c r="G55" s="1083"/>
    </row>
    <row r="56" spans="2:7" ht="13.8" x14ac:dyDescent="0.25">
      <c r="B56" s="231" t="s">
        <v>344</v>
      </c>
      <c r="C56" s="37"/>
      <c r="D56" s="37"/>
      <c r="E56" s="37"/>
      <c r="F56" s="37"/>
      <c r="G56" s="37"/>
    </row>
    <row r="57" spans="2:7" x14ac:dyDescent="0.25">
      <c r="B57" s="208" t="s">
        <v>325</v>
      </c>
      <c r="C57" s="37"/>
      <c r="D57" s="37"/>
      <c r="E57" s="37"/>
      <c r="F57" s="37"/>
      <c r="G57" s="37"/>
    </row>
  </sheetData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4:G55"/>
    <mergeCell ref="C5:G5"/>
    <mergeCell ref="B5:B6"/>
    <mergeCell ref="B52:G53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  <ignoredErrors>
    <ignoredError sqref="G26 G3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1:K66"/>
  <sheetViews>
    <sheetView showGridLines="0" view="pageBreakPreview" zoomScaleNormal="100" zoomScaleSheetLayoutView="100" workbookViewId="0">
      <selection activeCell="B70" sqref="B70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1.44140625" customWidth="1"/>
    <col min="4" max="4" width="18.6640625" customWidth="1"/>
    <col min="5" max="5" width="3.6640625" customWidth="1"/>
    <col min="6" max="6" width="18" bestFit="1" customWidth="1"/>
    <col min="7" max="7" width="14.88671875" customWidth="1"/>
  </cols>
  <sheetData>
    <row r="1" spans="2:11" x14ac:dyDescent="0.25">
      <c r="B1" s="58"/>
    </row>
    <row r="2" spans="2:11" ht="15.6" x14ac:dyDescent="0.3">
      <c r="C2" s="104"/>
      <c r="D2" s="982" t="s">
        <v>447</v>
      </c>
      <c r="E2" s="982"/>
      <c r="F2" s="982"/>
      <c r="G2" s="982"/>
      <c r="K2" s="108" t="s">
        <v>212</v>
      </c>
    </row>
    <row r="3" spans="2:11" ht="15.6" x14ac:dyDescent="0.3">
      <c r="C3" s="1"/>
      <c r="D3" s="982" t="s">
        <v>270</v>
      </c>
      <c r="E3" s="982"/>
      <c r="F3" s="982"/>
      <c r="G3" s="982"/>
    </row>
    <row r="4" spans="2:11" x14ac:dyDescent="0.25">
      <c r="B4" s="3"/>
      <c r="C4" s="2"/>
      <c r="D4" s="2"/>
      <c r="E4" s="2"/>
      <c r="F4" s="2"/>
    </row>
    <row r="5" spans="2:11" ht="51" customHeight="1" x14ac:dyDescent="0.25">
      <c r="D5" s="552" t="s">
        <v>129</v>
      </c>
      <c r="E5" s="983" t="s">
        <v>130</v>
      </c>
      <c r="F5" s="984"/>
      <c r="G5" s="540" t="s">
        <v>238</v>
      </c>
    </row>
    <row r="6" spans="2:11" ht="9.9" customHeight="1" thickBot="1" x14ac:dyDescent="0.3">
      <c r="D6" s="563"/>
      <c r="E6" s="563"/>
      <c r="F6" s="563"/>
      <c r="G6" s="563"/>
    </row>
    <row r="7" spans="2:11" ht="17.100000000000001" customHeight="1" x14ac:dyDescent="0.25">
      <c r="D7" s="501">
        <v>1990</v>
      </c>
      <c r="E7" s="502"/>
      <c r="F7" s="439">
        <v>6141545</v>
      </c>
      <c r="G7" s="503">
        <v>10.119999999999999</v>
      </c>
    </row>
    <row r="8" spans="2:11" ht="17.100000000000001" customHeight="1" x14ac:dyDescent="0.25">
      <c r="D8" s="128">
        <v>1991</v>
      </c>
      <c r="E8" s="129"/>
      <c r="F8" s="130">
        <v>6717115</v>
      </c>
      <c r="G8" s="131">
        <v>9.3717460345890231</v>
      </c>
      <c r="I8" s="10"/>
      <c r="J8" s="10"/>
    </row>
    <row r="9" spans="2:11" ht="17.100000000000001" customHeight="1" x14ac:dyDescent="0.25">
      <c r="D9" s="501">
        <v>1992</v>
      </c>
      <c r="E9" s="502"/>
      <c r="F9" s="439">
        <v>6966210</v>
      </c>
      <c r="G9" s="504">
        <v>3.7083628909137332</v>
      </c>
      <c r="J9" s="11"/>
    </row>
    <row r="10" spans="2:11" ht="17.100000000000001" customHeight="1" x14ac:dyDescent="0.25">
      <c r="D10" s="132">
        <v>1993</v>
      </c>
      <c r="E10" s="133"/>
      <c r="F10" s="130">
        <v>7404078</v>
      </c>
      <c r="G10" s="134">
        <v>6.2855986253644431</v>
      </c>
    </row>
    <row r="11" spans="2:11" ht="17.100000000000001" customHeight="1" x14ac:dyDescent="0.25">
      <c r="D11" s="501">
        <v>1994</v>
      </c>
      <c r="E11" s="502"/>
      <c r="F11" s="439">
        <v>7320213</v>
      </c>
      <c r="G11" s="504">
        <v>-1.1326866086499905</v>
      </c>
    </row>
    <row r="12" spans="2:11" ht="17.100000000000001" customHeight="1" x14ac:dyDescent="0.25">
      <c r="D12" s="132">
        <v>1995</v>
      </c>
      <c r="E12" s="133"/>
      <c r="F12" s="130">
        <v>7398598</v>
      </c>
      <c r="G12" s="134">
        <v>1.0708021747454666</v>
      </c>
    </row>
    <row r="13" spans="2:11" ht="17.100000000000001" customHeight="1" x14ac:dyDescent="0.25">
      <c r="D13" s="501">
        <v>1996</v>
      </c>
      <c r="E13" s="502"/>
      <c r="F13" s="439">
        <v>7586422</v>
      </c>
      <c r="G13" s="504">
        <v>2.538643132117727</v>
      </c>
    </row>
    <row r="14" spans="2:11" ht="17.100000000000001" customHeight="1" x14ac:dyDescent="0.25">
      <c r="D14" s="132">
        <v>1997</v>
      </c>
      <c r="E14" s="133"/>
      <c r="F14" s="130">
        <v>7848105</v>
      </c>
      <c r="G14" s="134">
        <v>3.4493599222400206</v>
      </c>
    </row>
    <row r="15" spans="2:11" ht="17.100000000000001" customHeight="1" x14ac:dyDescent="0.25">
      <c r="D15" s="501">
        <v>1998</v>
      </c>
      <c r="E15" s="502"/>
      <c r="F15" s="439">
        <v>8315711</v>
      </c>
      <c r="G15" s="504">
        <v>5.9582026489197091</v>
      </c>
    </row>
    <row r="16" spans="2:11" ht="17.100000000000001" customHeight="1" x14ac:dyDescent="0.25">
      <c r="D16" s="132">
        <v>1999</v>
      </c>
      <c r="E16" s="133"/>
      <c r="F16" s="130">
        <v>8877314</v>
      </c>
      <c r="G16" s="134">
        <v>6.7535175284470625</v>
      </c>
    </row>
    <row r="17" spans="4:9" ht="17.100000000000001" customHeight="1" x14ac:dyDescent="0.25">
      <c r="D17" s="501">
        <v>2000</v>
      </c>
      <c r="E17" s="502"/>
      <c r="F17" s="439">
        <v>9311444</v>
      </c>
      <c r="G17" s="504">
        <v>4.8903305662050514</v>
      </c>
    </row>
    <row r="18" spans="4:9" ht="17.100000000000001" customHeight="1" x14ac:dyDescent="0.25">
      <c r="D18" s="132">
        <v>2001</v>
      </c>
      <c r="E18" s="133"/>
      <c r="F18" s="130">
        <v>9472293</v>
      </c>
      <c r="G18" s="134">
        <v>1.7274334678917711</v>
      </c>
    </row>
    <row r="19" spans="4:9" ht="17.100000000000001" customHeight="1" x14ac:dyDescent="0.25">
      <c r="D19" s="501">
        <v>2002</v>
      </c>
      <c r="E19" s="502"/>
      <c r="F19" s="439">
        <v>9658282</v>
      </c>
      <c r="G19" s="504">
        <v>1.9635055630141522</v>
      </c>
      <c r="H19" s="11"/>
    </row>
    <row r="20" spans="4:9" ht="17.100000000000001" customHeight="1" x14ac:dyDescent="0.25">
      <c r="D20" s="132">
        <v>2003</v>
      </c>
      <c r="E20" s="133"/>
      <c r="F20" s="130">
        <v>9784355.0299999993</v>
      </c>
      <c r="G20" s="134">
        <v>1.3053359800428126</v>
      </c>
      <c r="H20" s="11"/>
    </row>
    <row r="21" spans="4:9" ht="17.100000000000001" customHeight="1" x14ac:dyDescent="0.25">
      <c r="D21" s="501">
        <v>2004</v>
      </c>
      <c r="E21" s="502"/>
      <c r="F21" s="439">
        <v>9864300</v>
      </c>
      <c r="G21" s="504">
        <v>0.81706939041848159</v>
      </c>
      <c r="H21" s="11"/>
    </row>
    <row r="22" spans="4:9" ht="17.100000000000001" customHeight="1" x14ac:dyDescent="0.25">
      <c r="D22" s="132">
        <v>2005</v>
      </c>
      <c r="E22" s="133"/>
      <c r="F22" s="130">
        <v>9868301</v>
      </c>
      <c r="G22" s="134">
        <v>4.0560404691660779E-2</v>
      </c>
      <c r="H22" s="11"/>
    </row>
    <row r="23" spans="4:9" ht="17.100000000000001" customHeight="1" x14ac:dyDescent="0.25">
      <c r="D23" s="501">
        <v>2006</v>
      </c>
      <c r="E23" s="502"/>
      <c r="F23" s="439">
        <v>10088551</v>
      </c>
      <c r="G23" s="504">
        <v>2.2318938183989303</v>
      </c>
      <c r="H23" s="308"/>
    </row>
    <row r="24" spans="4:9" ht="17.100000000000001" customHeight="1" x14ac:dyDescent="0.25">
      <c r="D24" s="132">
        <v>2007</v>
      </c>
      <c r="E24" s="133"/>
      <c r="F24" s="130">
        <v>10345982</v>
      </c>
      <c r="G24" s="134">
        <v>2.5517143145730188</v>
      </c>
      <c r="H24" s="308"/>
    </row>
    <row r="25" spans="4:9" ht="17.100000000000001" customHeight="1" x14ac:dyDescent="0.25">
      <c r="D25" s="501">
        <v>2008</v>
      </c>
      <c r="E25" s="502"/>
      <c r="F25" s="439">
        <v>10589481</v>
      </c>
      <c r="G25" s="504">
        <v>2.3535610249466856</v>
      </c>
      <c r="H25" s="308"/>
    </row>
    <row r="26" spans="4:9" ht="17.100000000000001" customHeight="1" x14ac:dyDescent="0.25">
      <c r="D26" s="135">
        <v>2009</v>
      </c>
      <c r="E26" s="136"/>
      <c r="F26" s="137">
        <v>10549038</v>
      </c>
      <c r="G26" s="138">
        <v>-0.38191673416288552</v>
      </c>
      <c r="H26" s="308"/>
    </row>
    <row r="27" spans="4:9" ht="17.100000000000001" customHeight="1" x14ac:dyDescent="0.25">
      <c r="D27" s="501">
        <v>2010</v>
      </c>
      <c r="E27" s="502"/>
      <c r="F27" s="439">
        <v>10676691</v>
      </c>
      <c r="G27" s="504">
        <v>1.21</v>
      </c>
      <c r="H27" s="308"/>
    </row>
    <row r="28" spans="4:9" ht="17.100000000000001" customHeight="1" x14ac:dyDescent="0.25">
      <c r="D28" s="135">
        <v>2011</v>
      </c>
      <c r="E28" s="136"/>
      <c r="F28" s="137">
        <v>10724288</v>
      </c>
      <c r="G28" s="138">
        <v>0.44580291777667203</v>
      </c>
      <c r="H28" s="308"/>
    </row>
    <row r="29" spans="4:9" ht="17.100000000000001" customHeight="1" x14ac:dyDescent="0.25">
      <c r="D29" s="426">
        <v>2012</v>
      </c>
      <c r="E29" s="427"/>
      <c r="F29" s="428">
        <v>10880870</v>
      </c>
      <c r="G29" s="429">
        <v>1.4600689574916226</v>
      </c>
      <c r="H29" s="308"/>
      <c r="I29" s="308"/>
    </row>
    <row r="30" spans="4:9" ht="6" customHeight="1" thickBot="1" x14ac:dyDescent="0.3">
      <c r="D30" s="559"/>
      <c r="E30" s="560"/>
      <c r="F30" s="561"/>
      <c r="G30" s="562"/>
      <c r="H30" s="308"/>
      <c r="I30" s="10"/>
    </row>
    <row r="31" spans="4:9" ht="6.75" customHeight="1" x14ac:dyDescent="0.25">
      <c r="D31" s="139"/>
    </row>
    <row r="32" spans="4:9" ht="10.5" customHeight="1" x14ac:dyDescent="0.25">
      <c r="D32" s="101" t="s">
        <v>272</v>
      </c>
    </row>
    <row r="33" spans="1:11" x14ac:dyDescent="0.25">
      <c r="I33" s="19"/>
    </row>
    <row r="34" spans="1:11" ht="18" customHeight="1" x14ac:dyDescent="0.25"/>
    <row r="36" spans="1:11" ht="15.6" x14ac:dyDescent="0.3">
      <c r="A36" s="982" t="s">
        <v>444</v>
      </c>
      <c r="B36" s="982"/>
      <c r="C36" s="982"/>
      <c r="D36" s="982"/>
      <c r="E36" s="982"/>
      <c r="F36" s="982"/>
      <c r="G36" s="982"/>
      <c r="H36" s="982"/>
      <c r="I36" s="982"/>
      <c r="J36" s="982"/>
      <c r="K36" s="108" t="s">
        <v>212</v>
      </c>
    </row>
    <row r="66" spans="2:2" x14ac:dyDescent="0.25">
      <c r="B66" s="101" t="s">
        <v>317</v>
      </c>
    </row>
  </sheetData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4">
    <mergeCell ref="D2:G2"/>
    <mergeCell ref="D3:G3"/>
    <mergeCell ref="A36:J36"/>
    <mergeCell ref="E5:F5"/>
  </mergeCells>
  <phoneticPr fontId="2" type="noConversion"/>
  <hyperlinks>
    <hyperlink ref="K2" location="contenido!A1" display="Volver al índice"/>
    <hyperlink ref="K36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FFFF00"/>
  </sheetPr>
  <dimension ref="B2:J49"/>
  <sheetViews>
    <sheetView showGridLines="0" view="pageBreakPreview" topLeftCell="A25" zoomScale="110" zoomScaleNormal="100" zoomScaleSheetLayoutView="110" workbookViewId="0">
      <selection activeCell="G2" sqref="G2"/>
    </sheetView>
  </sheetViews>
  <sheetFormatPr baseColWidth="10" defaultRowHeight="13.2" x14ac:dyDescent="0.25"/>
  <cols>
    <col min="1" max="1" width="3.33203125" style="29" customWidth="1"/>
    <col min="2" max="2" width="16.6640625" style="29" customWidth="1"/>
    <col min="3" max="8" width="14.33203125" style="29" customWidth="1"/>
    <col min="9" max="9" width="3.33203125" style="29" customWidth="1"/>
    <col min="10" max="257" width="11.44140625" style="29"/>
    <col min="258" max="258" width="17.6640625" style="29" customWidth="1"/>
    <col min="259" max="513" width="11.44140625" style="29"/>
    <col min="514" max="514" width="17.6640625" style="29" customWidth="1"/>
    <col min="515" max="769" width="11.44140625" style="29"/>
    <col min="770" max="770" width="17.6640625" style="29" customWidth="1"/>
    <col min="771" max="1025" width="11.44140625" style="29"/>
    <col min="1026" max="1026" width="17.6640625" style="29" customWidth="1"/>
    <col min="1027" max="1281" width="11.44140625" style="29"/>
    <col min="1282" max="1282" width="17.6640625" style="29" customWidth="1"/>
    <col min="1283" max="1537" width="11.44140625" style="29"/>
    <col min="1538" max="1538" width="17.6640625" style="29" customWidth="1"/>
    <col min="1539" max="1793" width="11.44140625" style="29"/>
    <col min="1794" max="1794" width="17.6640625" style="29" customWidth="1"/>
    <col min="1795" max="2049" width="11.44140625" style="29"/>
    <col min="2050" max="2050" width="17.6640625" style="29" customWidth="1"/>
    <col min="2051" max="2305" width="11.44140625" style="29"/>
    <col min="2306" max="2306" width="17.6640625" style="29" customWidth="1"/>
    <col min="2307" max="2561" width="11.44140625" style="29"/>
    <col min="2562" max="2562" width="17.6640625" style="29" customWidth="1"/>
    <col min="2563" max="2817" width="11.44140625" style="29"/>
    <col min="2818" max="2818" width="17.6640625" style="29" customWidth="1"/>
    <col min="2819" max="3073" width="11.44140625" style="29"/>
    <col min="3074" max="3074" width="17.6640625" style="29" customWidth="1"/>
    <col min="3075" max="3329" width="11.44140625" style="29"/>
    <col min="3330" max="3330" width="17.6640625" style="29" customWidth="1"/>
    <col min="3331" max="3585" width="11.44140625" style="29"/>
    <col min="3586" max="3586" width="17.6640625" style="29" customWidth="1"/>
    <col min="3587" max="3841" width="11.44140625" style="29"/>
    <col min="3842" max="3842" width="17.6640625" style="29" customWidth="1"/>
    <col min="3843" max="4097" width="11.44140625" style="29"/>
    <col min="4098" max="4098" width="17.6640625" style="29" customWidth="1"/>
    <col min="4099" max="4353" width="11.44140625" style="29"/>
    <col min="4354" max="4354" width="17.6640625" style="29" customWidth="1"/>
    <col min="4355" max="4609" width="11.44140625" style="29"/>
    <col min="4610" max="4610" width="17.6640625" style="29" customWidth="1"/>
    <col min="4611" max="4865" width="11.44140625" style="29"/>
    <col min="4866" max="4866" width="17.6640625" style="29" customWidth="1"/>
    <col min="4867" max="5121" width="11.44140625" style="29"/>
    <col min="5122" max="5122" width="17.6640625" style="29" customWidth="1"/>
    <col min="5123" max="5377" width="11.44140625" style="29"/>
    <col min="5378" max="5378" width="17.6640625" style="29" customWidth="1"/>
    <col min="5379" max="5633" width="11.44140625" style="29"/>
    <col min="5634" max="5634" width="17.6640625" style="29" customWidth="1"/>
    <col min="5635" max="5889" width="11.44140625" style="29"/>
    <col min="5890" max="5890" width="17.6640625" style="29" customWidth="1"/>
    <col min="5891" max="6145" width="11.44140625" style="29"/>
    <col min="6146" max="6146" width="17.6640625" style="29" customWidth="1"/>
    <col min="6147" max="6401" width="11.44140625" style="29"/>
    <col min="6402" max="6402" width="17.6640625" style="29" customWidth="1"/>
    <col min="6403" max="6657" width="11.44140625" style="29"/>
    <col min="6658" max="6658" width="17.6640625" style="29" customWidth="1"/>
    <col min="6659" max="6913" width="11.44140625" style="29"/>
    <col min="6914" max="6914" width="17.6640625" style="29" customWidth="1"/>
    <col min="6915" max="7169" width="11.44140625" style="29"/>
    <col min="7170" max="7170" width="17.6640625" style="29" customWidth="1"/>
    <col min="7171" max="7425" width="11.44140625" style="29"/>
    <col min="7426" max="7426" width="17.6640625" style="29" customWidth="1"/>
    <col min="7427" max="7681" width="11.44140625" style="29"/>
    <col min="7682" max="7682" width="17.6640625" style="29" customWidth="1"/>
    <col min="7683" max="7937" width="11.44140625" style="29"/>
    <col min="7938" max="7938" width="17.6640625" style="29" customWidth="1"/>
    <col min="7939" max="8193" width="11.44140625" style="29"/>
    <col min="8194" max="8194" width="17.6640625" style="29" customWidth="1"/>
    <col min="8195" max="8449" width="11.44140625" style="29"/>
    <col min="8450" max="8450" width="17.6640625" style="29" customWidth="1"/>
    <col min="8451" max="8705" width="11.44140625" style="29"/>
    <col min="8706" max="8706" width="17.6640625" style="29" customWidth="1"/>
    <col min="8707" max="8961" width="11.44140625" style="29"/>
    <col min="8962" max="8962" width="17.6640625" style="29" customWidth="1"/>
    <col min="8963" max="9217" width="11.44140625" style="29"/>
    <col min="9218" max="9218" width="17.6640625" style="29" customWidth="1"/>
    <col min="9219" max="9473" width="11.44140625" style="29"/>
    <col min="9474" max="9474" width="17.6640625" style="29" customWidth="1"/>
    <col min="9475" max="9729" width="11.44140625" style="29"/>
    <col min="9730" max="9730" width="17.6640625" style="29" customWidth="1"/>
    <col min="9731" max="9985" width="11.44140625" style="29"/>
    <col min="9986" max="9986" width="17.6640625" style="29" customWidth="1"/>
    <col min="9987" max="10241" width="11.44140625" style="29"/>
    <col min="10242" max="10242" width="17.6640625" style="29" customWidth="1"/>
    <col min="10243" max="10497" width="11.44140625" style="29"/>
    <col min="10498" max="10498" width="17.6640625" style="29" customWidth="1"/>
    <col min="10499" max="10753" width="11.44140625" style="29"/>
    <col min="10754" max="10754" width="17.6640625" style="29" customWidth="1"/>
    <col min="10755" max="11009" width="11.44140625" style="29"/>
    <col min="11010" max="11010" width="17.6640625" style="29" customWidth="1"/>
    <col min="11011" max="11265" width="11.44140625" style="29"/>
    <col min="11266" max="11266" width="17.6640625" style="29" customWidth="1"/>
    <col min="11267" max="11521" width="11.44140625" style="29"/>
    <col min="11522" max="11522" width="17.6640625" style="29" customWidth="1"/>
    <col min="11523" max="11777" width="11.44140625" style="29"/>
    <col min="11778" max="11778" width="17.6640625" style="29" customWidth="1"/>
    <col min="11779" max="12033" width="11.44140625" style="29"/>
    <col min="12034" max="12034" width="17.6640625" style="29" customWidth="1"/>
    <col min="12035" max="12289" width="11.44140625" style="29"/>
    <col min="12290" max="12290" width="17.6640625" style="29" customWidth="1"/>
    <col min="12291" max="12545" width="11.44140625" style="29"/>
    <col min="12546" max="12546" width="17.6640625" style="29" customWidth="1"/>
    <col min="12547" max="12801" width="11.44140625" style="29"/>
    <col min="12802" max="12802" width="17.6640625" style="29" customWidth="1"/>
    <col min="12803" max="13057" width="11.44140625" style="29"/>
    <col min="13058" max="13058" width="17.6640625" style="29" customWidth="1"/>
    <col min="13059" max="13313" width="11.44140625" style="29"/>
    <col min="13314" max="13314" width="17.6640625" style="29" customWidth="1"/>
    <col min="13315" max="13569" width="11.44140625" style="29"/>
    <col min="13570" max="13570" width="17.6640625" style="29" customWidth="1"/>
    <col min="13571" max="13825" width="11.44140625" style="29"/>
    <col min="13826" max="13826" width="17.6640625" style="29" customWidth="1"/>
    <col min="13827" max="14081" width="11.44140625" style="29"/>
    <col min="14082" max="14082" width="17.6640625" style="29" customWidth="1"/>
    <col min="14083" max="14337" width="11.44140625" style="29"/>
    <col min="14338" max="14338" width="17.6640625" style="29" customWidth="1"/>
    <col min="14339" max="14593" width="11.44140625" style="29"/>
    <col min="14594" max="14594" width="17.6640625" style="29" customWidth="1"/>
    <col min="14595" max="14849" width="11.44140625" style="29"/>
    <col min="14850" max="14850" width="17.6640625" style="29" customWidth="1"/>
    <col min="14851" max="15105" width="11.44140625" style="29"/>
    <col min="15106" max="15106" width="17.6640625" style="29" customWidth="1"/>
    <col min="15107" max="15361" width="11.44140625" style="29"/>
    <col min="15362" max="15362" width="17.6640625" style="29" customWidth="1"/>
    <col min="15363" max="15617" width="11.44140625" style="29"/>
    <col min="15618" max="15618" width="17.6640625" style="29" customWidth="1"/>
    <col min="15619" max="15873" width="11.44140625" style="29"/>
    <col min="15874" max="15874" width="17.6640625" style="29" customWidth="1"/>
    <col min="15875" max="16129" width="11.44140625" style="29"/>
    <col min="16130" max="16130" width="17.6640625" style="29" customWidth="1"/>
    <col min="16131" max="16384" width="11.44140625" style="29"/>
  </cols>
  <sheetData>
    <row r="2" spans="2:10" ht="15.6" x14ac:dyDescent="0.3">
      <c r="B2" s="191" t="s">
        <v>152</v>
      </c>
      <c r="J2" s="106" t="s">
        <v>212</v>
      </c>
    </row>
    <row r="3" spans="2:10" ht="15.6" x14ac:dyDescent="0.3">
      <c r="B3" s="191" t="s">
        <v>116</v>
      </c>
    </row>
    <row r="5" spans="2:10" s="44" customFormat="1" ht="24.9" customHeight="1" x14ac:dyDescent="0.25">
      <c r="B5" s="534" t="s">
        <v>153</v>
      </c>
      <c r="C5" s="539">
        <v>2008</v>
      </c>
      <c r="D5" s="539">
        <v>2009</v>
      </c>
      <c r="E5" s="539">
        <v>2010</v>
      </c>
      <c r="F5" s="539">
        <v>2011</v>
      </c>
      <c r="G5" s="539" t="s">
        <v>404</v>
      </c>
      <c r="H5" s="539" t="s">
        <v>403</v>
      </c>
    </row>
    <row r="6" spans="2:10" s="44" customFormat="1" ht="9.9" customHeight="1" thickBot="1" x14ac:dyDescent="0.3">
      <c r="B6" s="589"/>
      <c r="C6" s="589"/>
      <c r="D6" s="589"/>
      <c r="E6" s="589"/>
      <c r="F6" s="589"/>
      <c r="G6" s="589"/>
      <c r="H6" s="589"/>
    </row>
    <row r="7" spans="2:10" s="44" customFormat="1" ht="24.9" customHeight="1" x14ac:dyDescent="0.25">
      <c r="B7" s="477" t="s">
        <v>68</v>
      </c>
      <c r="C7" s="468"/>
      <c r="D7" s="468"/>
      <c r="E7" s="468"/>
      <c r="F7" s="468"/>
      <c r="G7" s="468"/>
      <c r="H7" s="468"/>
      <c r="I7" s="72"/>
    </row>
    <row r="8" spans="2:10" s="44" customFormat="1" ht="24.9" customHeight="1" x14ac:dyDescent="0.25">
      <c r="B8" s="232" t="s">
        <v>69</v>
      </c>
      <c r="C8" s="233">
        <v>8270</v>
      </c>
      <c r="D8" s="233">
        <v>8280</v>
      </c>
      <c r="E8" s="233">
        <v>8350</v>
      </c>
      <c r="F8" s="233">
        <v>8400</v>
      </c>
      <c r="G8" s="233">
        <v>8450</v>
      </c>
      <c r="H8" s="233">
        <v>8500</v>
      </c>
      <c r="I8" s="72"/>
    </row>
    <row r="9" spans="2:10" s="44" customFormat="1" ht="24.9" customHeight="1" x14ac:dyDescent="0.25">
      <c r="B9" s="232" t="s">
        <v>70</v>
      </c>
      <c r="C9" s="233">
        <v>86174</v>
      </c>
      <c r="D9" s="233">
        <v>85880</v>
      </c>
      <c r="E9" s="233">
        <v>87474</v>
      </c>
      <c r="F9" s="233">
        <v>88978</v>
      </c>
      <c r="G9" s="233">
        <v>90865</v>
      </c>
      <c r="H9" s="233">
        <v>91640</v>
      </c>
      <c r="I9" s="72"/>
    </row>
    <row r="10" spans="2:10" s="44" customFormat="1" ht="24.9" customHeight="1" x14ac:dyDescent="0.25">
      <c r="B10" s="232" t="s">
        <v>32</v>
      </c>
      <c r="C10" s="233">
        <v>10907</v>
      </c>
      <c r="D10" s="233">
        <v>10866</v>
      </c>
      <c r="E10" s="233">
        <v>11033</v>
      </c>
      <c r="F10" s="233">
        <v>11046</v>
      </c>
      <c r="G10" s="233">
        <v>11274</v>
      </c>
      <c r="H10" s="233">
        <v>11270</v>
      </c>
      <c r="I10" s="72"/>
    </row>
    <row r="11" spans="2:10" s="44" customFormat="1" ht="24.9" customHeight="1" x14ac:dyDescent="0.25">
      <c r="B11" s="234" t="s">
        <v>235</v>
      </c>
      <c r="C11" s="235">
        <f t="shared" ref="C11:H11" si="0">SUM(C8:C10)</f>
        <v>105351</v>
      </c>
      <c r="D11" s="235">
        <f t="shared" si="0"/>
        <v>105026</v>
      </c>
      <c r="E11" s="235">
        <f t="shared" si="0"/>
        <v>106857</v>
      </c>
      <c r="F11" s="235">
        <f t="shared" si="0"/>
        <v>108424</v>
      </c>
      <c r="G11" s="235">
        <f t="shared" si="0"/>
        <v>110589</v>
      </c>
      <c r="H11" s="235">
        <f t="shared" si="0"/>
        <v>111410</v>
      </c>
      <c r="I11" s="72"/>
    </row>
    <row r="12" spans="2:10" s="44" customFormat="1" ht="24.9" customHeight="1" x14ac:dyDescent="0.25">
      <c r="B12" s="236"/>
      <c r="C12" s="233"/>
      <c r="D12" s="233"/>
      <c r="E12" s="233"/>
      <c r="F12" s="233"/>
      <c r="G12" s="233"/>
      <c r="H12" s="233"/>
      <c r="I12" s="72"/>
    </row>
    <row r="13" spans="2:10" s="44" customFormat="1" ht="24.9" customHeight="1" x14ac:dyDescent="0.25">
      <c r="B13" s="477" t="s">
        <v>71</v>
      </c>
      <c r="C13" s="478"/>
      <c r="D13" s="478"/>
      <c r="E13" s="478"/>
      <c r="F13" s="478"/>
      <c r="G13" s="478"/>
      <c r="H13" s="478"/>
      <c r="I13" s="72"/>
    </row>
    <row r="14" spans="2:10" s="44" customFormat="1" ht="24.9" customHeight="1" x14ac:dyDescent="0.25">
      <c r="B14" s="232" t="s">
        <v>72</v>
      </c>
      <c r="C14" s="233">
        <v>10010</v>
      </c>
      <c r="D14" s="233">
        <v>10350</v>
      </c>
      <c r="E14" s="233">
        <v>10600</v>
      </c>
      <c r="F14" s="233">
        <v>11470</v>
      </c>
      <c r="G14" s="233">
        <v>11815</v>
      </c>
      <c r="H14" s="233">
        <v>12230</v>
      </c>
    </row>
    <row r="15" spans="2:10" s="44" customFormat="1" ht="24.9" customHeight="1" x14ac:dyDescent="0.25">
      <c r="B15" s="232" t="s">
        <v>73</v>
      </c>
      <c r="C15" s="233">
        <v>27820</v>
      </c>
      <c r="D15" s="233">
        <v>28795</v>
      </c>
      <c r="E15" s="233">
        <v>29948</v>
      </c>
      <c r="F15" s="233">
        <v>30715</v>
      </c>
      <c r="G15" s="233">
        <v>31490</v>
      </c>
      <c r="H15" s="233">
        <v>32380</v>
      </c>
    </row>
    <row r="16" spans="2:10" s="44" customFormat="1" ht="24.9" customHeight="1" x14ac:dyDescent="0.25">
      <c r="B16" s="234" t="s">
        <v>235</v>
      </c>
      <c r="C16" s="235">
        <f t="shared" ref="C16:H16" si="1">SUM(C14:C15)</f>
        <v>37830</v>
      </c>
      <c r="D16" s="235">
        <f t="shared" si="1"/>
        <v>39145</v>
      </c>
      <c r="E16" s="235">
        <f t="shared" si="1"/>
        <v>40548</v>
      </c>
      <c r="F16" s="235">
        <f t="shared" si="1"/>
        <v>42185</v>
      </c>
      <c r="G16" s="235">
        <f t="shared" si="1"/>
        <v>43305</v>
      </c>
      <c r="H16" s="235">
        <f t="shared" si="1"/>
        <v>44610</v>
      </c>
    </row>
    <row r="17" spans="2:8" s="44" customFormat="1" ht="24.9" customHeight="1" x14ac:dyDescent="0.25">
      <c r="B17" s="236"/>
      <c r="C17" s="233"/>
      <c r="D17" s="233"/>
      <c r="E17" s="233"/>
      <c r="F17" s="233"/>
      <c r="G17" s="233"/>
      <c r="H17" s="233"/>
    </row>
    <row r="18" spans="2:8" s="44" customFormat="1" ht="24.9" customHeight="1" x14ac:dyDescent="0.25">
      <c r="B18" s="477" t="s">
        <v>346</v>
      </c>
      <c r="C18" s="479">
        <v>133848</v>
      </c>
      <c r="D18" s="479">
        <v>133700</v>
      </c>
      <c r="E18" s="479">
        <v>135472</v>
      </c>
      <c r="F18" s="479">
        <v>138220</v>
      </c>
      <c r="G18" s="479">
        <v>139000</v>
      </c>
      <c r="H18" s="479">
        <v>139200</v>
      </c>
    </row>
    <row r="19" spans="2:8" s="44" customFormat="1" ht="24.9" customHeight="1" x14ac:dyDescent="0.25">
      <c r="B19" s="237"/>
      <c r="C19" s="238"/>
      <c r="D19" s="238"/>
      <c r="E19" s="238"/>
      <c r="F19" s="238"/>
      <c r="G19" s="238"/>
      <c r="H19" s="238"/>
    </row>
    <row r="20" spans="2:8" s="44" customFormat="1" ht="24.9" customHeight="1" x14ac:dyDescent="0.25">
      <c r="B20" s="477" t="s">
        <v>74</v>
      </c>
      <c r="C20" s="478"/>
      <c r="D20" s="478"/>
      <c r="E20" s="478"/>
      <c r="F20" s="478"/>
      <c r="G20" s="478"/>
      <c r="H20" s="478"/>
    </row>
    <row r="21" spans="2:8" s="44" customFormat="1" ht="24.9" customHeight="1" x14ac:dyDescent="0.25">
      <c r="B21" s="232" t="s">
        <v>75</v>
      </c>
      <c r="C21" s="233">
        <v>32500</v>
      </c>
      <c r="D21" s="233">
        <v>32600</v>
      </c>
      <c r="E21" s="233">
        <v>31847</v>
      </c>
      <c r="F21" s="233">
        <v>31646</v>
      </c>
      <c r="G21" s="233">
        <v>31917</v>
      </c>
      <c r="H21" s="233">
        <v>31600</v>
      </c>
    </row>
    <row r="22" spans="2:8" s="44" customFormat="1" ht="24.9" customHeight="1" x14ac:dyDescent="0.25">
      <c r="B22" s="232" t="s">
        <v>76</v>
      </c>
      <c r="C22" s="233">
        <v>11524</v>
      </c>
      <c r="D22" s="233">
        <v>11370</v>
      </c>
      <c r="E22" s="233">
        <v>10977</v>
      </c>
      <c r="F22" s="233">
        <v>10804</v>
      </c>
      <c r="G22" s="233">
        <v>10900</v>
      </c>
      <c r="H22" s="233">
        <v>11050</v>
      </c>
    </row>
    <row r="23" spans="2:8" s="44" customFormat="1" ht="24.9" customHeight="1" x14ac:dyDescent="0.25">
      <c r="B23" s="234" t="s">
        <v>235</v>
      </c>
      <c r="C23" s="235">
        <f t="shared" ref="C23:H23" si="2">SUM(C21:C22)</f>
        <v>44024</v>
      </c>
      <c r="D23" s="235">
        <f t="shared" si="2"/>
        <v>43970</v>
      </c>
      <c r="E23" s="235">
        <f t="shared" si="2"/>
        <v>42824</v>
      </c>
      <c r="F23" s="235">
        <f t="shared" si="2"/>
        <v>42450</v>
      </c>
      <c r="G23" s="235">
        <f t="shared" si="2"/>
        <v>42817</v>
      </c>
      <c r="H23" s="235">
        <f t="shared" si="2"/>
        <v>42650</v>
      </c>
    </row>
    <row r="24" spans="2:8" s="44" customFormat="1" ht="24.9" customHeight="1" x14ac:dyDescent="0.25">
      <c r="B24" s="236"/>
      <c r="C24" s="233"/>
      <c r="D24" s="233"/>
      <c r="E24" s="233"/>
      <c r="F24" s="233"/>
      <c r="G24" s="233"/>
      <c r="H24" s="233"/>
    </row>
    <row r="25" spans="2:8" s="44" customFormat="1" ht="24.9" customHeight="1" x14ac:dyDescent="0.25">
      <c r="B25" s="477" t="s">
        <v>77</v>
      </c>
      <c r="C25" s="478"/>
      <c r="D25" s="478"/>
      <c r="E25" s="478"/>
      <c r="F25" s="478"/>
      <c r="G25" s="478"/>
      <c r="H25" s="478"/>
    </row>
    <row r="26" spans="2:8" s="44" customFormat="1" ht="24.9" customHeight="1" x14ac:dyDescent="0.25">
      <c r="B26" s="232" t="s">
        <v>78</v>
      </c>
      <c r="C26" s="233">
        <v>34300</v>
      </c>
      <c r="D26" s="233">
        <v>28445</v>
      </c>
      <c r="E26" s="233">
        <v>29300</v>
      </c>
      <c r="F26" s="233">
        <v>30700</v>
      </c>
      <c r="G26" s="233">
        <v>32600</v>
      </c>
      <c r="H26" s="233">
        <v>34650</v>
      </c>
    </row>
    <row r="27" spans="2:8" s="44" customFormat="1" ht="24.9" customHeight="1" x14ac:dyDescent="0.25">
      <c r="B27" s="232" t="s">
        <v>79</v>
      </c>
      <c r="C27" s="233">
        <v>44500</v>
      </c>
      <c r="D27" s="233">
        <v>48160</v>
      </c>
      <c r="E27" s="233">
        <v>50300</v>
      </c>
      <c r="F27" s="233">
        <v>53500</v>
      </c>
      <c r="G27" s="233">
        <v>55500</v>
      </c>
      <c r="H27" s="233">
        <v>57780</v>
      </c>
    </row>
    <row r="28" spans="2:8" s="44" customFormat="1" ht="24.9" customHeight="1" x14ac:dyDescent="0.25">
      <c r="B28" s="232" t="s">
        <v>80</v>
      </c>
      <c r="C28" s="233">
        <v>7982</v>
      </c>
      <c r="D28" s="233">
        <v>7910</v>
      </c>
      <c r="E28" s="233">
        <v>7721</v>
      </c>
      <c r="F28" s="233">
        <v>7474</v>
      </c>
      <c r="G28" s="233">
        <v>7631</v>
      </c>
      <c r="H28" s="233">
        <v>7575</v>
      </c>
    </row>
    <row r="29" spans="2:8" s="44" customFormat="1" ht="24.9" customHeight="1" x14ac:dyDescent="0.25">
      <c r="B29" s="234" t="s">
        <v>235</v>
      </c>
      <c r="C29" s="235">
        <f t="shared" ref="C29:H29" si="3">SUM(C26:C28)</f>
        <v>86782</v>
      </c>
      <c r="D29" s="235">
        <f t="shared" si="3"/>
        <v>84515</v>
      </c>
      <c r="E29" s="235">
        <f t="shared" si="3"/>
        <v>87321</v>
      </c>
      <c r="F29" s="235">
        <f t="shared" si="3"/>
        <v>91674</v>
      </c>
      <c r="G29" s="235">
        <f t="shared" si="3"/>
        <v>95731</v>
      </c>
      <c r="H29" s="235">
        <f t="shared" si="3"/>
        <v>100005</v>
      </c>
    </row>
    <row r="30" spans="2:8" s="44" customFormat="1" ht="24.9" customHeight="1" x14ac:dyDescent="0.25">
      <c r="B30" s="236"/>
      <c r="C30" s="233"/>
      <c r="D30" s="233"/>
      <c r="E30" s="233"/>
      <c r="F30" s="233"/>
      <c r="G30" s="233"/>
      <c r="H30" s="233"/>
    </row>
    <row r="31" spans="2:8" s="44" customFormat="1" ht="24.9" customHeight="1" x14ac:dyDescent="0.25">
      <c r="B31" s="480" t="s">
        <v>81</v>
      </c>
      <c r="C31" s="481"/>
      <c r="D31" s="481"/>
      <c r="E31" s="481"/>
      <c r="F31" s="481"/>
      <c r="G31" s="481"/>
      <c r="H31" s="481"/>
    </row>
    <row r="32" spans="2:8" s="44" customFormat="1" ht="24.9" customHeight="1" x14ac:dyDescent="0.25">
      <c r="B32" s="232" t="s">
        <v>82</v>
      </c>
      <c r="C32" s="233">
        <v>9500</v>
      </c>
      <c r="D32" s="233">
        <v>9326</v>
      </c>
      <c r="E32" s="233">
        <v>9327</v>
      </c>
      <c r="F32" s="233">
        <v>9568</v>
      </c>
      <c r="G32" s="233">
        <v>9790</v>
      </c>
      <c r="H32" s="233">
        <v>9738</v>
      </c>
    </row>
    <row r="33" spans="2:8" s="44" customFormat="1" ht="24.9" customHeight="1" x14ac:dyDescent="0.25">
      <c r="B33" s="232" t="s">
        <v>83</v>
      </c>
      <c r="C33" s="233">
        <v>15580</v>
      </c>
      <c r="D33" s="233">
        <v>16983</v>
      </c>
      <c r="E33" s="233">
        <v>17173</v>
      </c>
      <c r="F33" s="233">
        <v>18965</v>
      </c>
      <c r="G33" s="233">
        <v>20567</v>
      </c>
      <c r="H33" s="233">
        <v>19169</v>
      </c>
    </row>
    <row r="34" spans="2:8" s="44" customFormat="1" ht="24.9" customHeight="1" x14ac:dyDescent="0.25">
      <c r="B34" s="234" t="s">
        <v>235</v>
      </c>
      <c r="C34" s="235">
        <f t="shared" ref="C34:H34" si="4">SUM(C32:C33)</f>
        <v>25080</v>
      </c>
      <c r="D34" s="235">
        <f t="shared" si="4"/>
        <v>26309</v>
      </c>
      <c r="E34" s="235">
        <f t="shared" si="4"/>
        <v>26500</v>
      </c>
      <c r="F34" s="235">
        <f t="shared" si="4"/>
        <v>28533</v>
      </c>
      <c r="G34" s="235">
        <f t="shared" si="4"/>
        <v>30357</v>
      </c>
      <c r="H34" s="235">
        <f t="shared" si="4"/>
        <v>28907</v>
      </c>
    </row>
    <row r="35" spans="2:8" s="44" customFormat="1" ht="24.9" customHeight="1" thickBot="1" x14ac:dyDescent="0.3">
      <c r="B35" s="783"/>
      <c r="C35" s="784"/>
      <c r="D35" s="784"/>
      <c r="E35" s="784"/>
      <c r="F35" s="784"/>
      <c r="G35" s="784"/>
      <c r="H35" s="784"/>
    </row>
    <row r="36" spans="2:8" s="44" customFormat="1" ht="9.9" customHeight="1" x14ac:dyDescent="0.25">
      <c r="B36" s="239"/>
      <c r="C36" s="240"/>
      <c r="D36" s="240"/>
      <c r="E36" s="240"/>
      <c r="F36" s="240"/>
      <c r="G36" s="240"/>
      <c r="H36" s="240"/>
    </row>
    <row r="37" spans="2:8" s="44" customFormat="1" ht="20.100000000000001" customHeight="1" x14ac:dyDescent="0.25">
      <c r="B37" s="537" t="s">
        <v>53</v>
      </c>
      <c r="C37" s="538">
        <f t="shared" ref="C37:H37" si="5">+C34+C29+C23+C18+C16+C11</f>
        <v>432915</v>
      </c>
      <c r="D37" s="538">
        <f t="shared" si="5"/>
        <v>432665</v>
      </c>
      <c r="E37" s="538">
        <f t="shared" si="5"/>
        <v>439522</v>
      </c>
      <c r="F37" s="538">
        <f t="shared" si="5"/>
        <v>451486</v>
      </c>
      <c r="G37" s="538">
        <f t="shared" si="5"/>
        <v>461799</v>
      </c>
      <c r="H37" s="538">
        <f t="shared" si="5"/>
        <v>466782</v>
      </c>
    </row>
    <row r="38" spans="2:8" ht="4.5" customHeight="1" x14ac:dyDescent="0.25">
      <c r="C38" s="70"/>
      <c r="D38" s="70"/>
      <c r="E38" s="70"/>
      <c r="F38" s="70"/>
      <c r="G38" s="70"/>
      <c r="H38" s="70"/>
    </row>
    <row r="39" spans="2:8" ht="13.8" x14ac:dyDescent="0.25">
      <c r="B39" s="231" t="s">
        <v>347</v>
      </c>
    </row>
    <row r="40" spans="2:8" ht="13.8" x14ac:dyDescent="0.25">
      <c r="B40" s="231" t="s">
        <v>348</v>
      </c>
    </row>
    <row r="41" spans="2:8" ht="13.8" x14ac:dyDescent="0.25">
      <c r="B41" s="231" t="s">
        <v>349</v>
      </c>
    </row>
    <row r="42" spans="2:8" ht="10.5" customHeight="1" x14ac:dyDescent="0.25">
      <c r="B42" s="37" t="s">
        <v>350</v>
      </c>
    </row>
    <row r="45" spans="2:8" ht="10.5" customHeight="1" x14ac:dyDescent="0.25"/>
    <row r="46" spans="2:8" ht="10.5" customHeight="1" x14ac:dyDescent="0.25"/>
    <row r="47" spans="2:8" ht="10.5" customHeight="1" x14ac:dyDescent="0.25"/>
    <row r="48" spans="2:8" ht="10.5" customHeight="1" x14ac:dyDescent="0.25"/>
    <row r="49" spans="2:2" x14ac:dyDescent="0.25">
      <c r="B49" s="34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FF00"/>
  </sheetPr>
  <dimension ref="B2:J42"/>
  <sheetViews>
    <sheetView showGridLines="0" view="pageBreakPreview" zoomScale="110" zoomScaleNormal="100" zoomScaleSheetLayoutView="110" workbookViewId="0">
      <selection activeCell="H38" sqref="H38"/>
    </sheetView>
  </sheetViews>
  <sheetFormatPr baseColWidth="10" defaultRowHeight="13.2" x14ac:dyDescent="0.25"/>
  <cols>
    <col min="1" max="1" width="3.33203125" style="29" customWidth="1"/>
    <col min="2" max="2" width="26" style="29" customWidth="1"/>
    <col min="3" max="8" width="13.6640625" style="29" customWidth="1"/>
    <col min="9" max="9" width="3.44140625" style="29" customWidth="1"/>
    <col min="10" max="242" width="11.44140625" style="29"/>
    <col min="243" max="243" width="15.33203125" style="29" customWidth="1"/>
    <col min="244" max="498" width="11.44140625" style="29"/>
    <col min="499" max="499" width="15.33203125" style="29" customWidth="1"/>
    <col min="500" max="754" width="11.44140625" style="29"/>
    <col min="755" max="755" width="15.33203125" style="29" customWidth="1"/>
    <col min="756" max="1010" width="11.44140625" style="29"/>
    <col min="1011" max="1011" width="15.33203125" style="29" customWidth="1"/>
    <col min="1012" max="1266" width="11.44140625" style="29"/>
    <col min="1267" max="1267" width="15.33203125" style="29" customWidth="1"/>
    <col min="1268" max="1522" width="11.44140625" style="29"/>
    <col min="1523" max="1523" width="15.33203125" style="29" customWidth="1"/>
    <col min="1524" max="1778" width="11.44140625" style="29"/>
    <col min="1779" max="1779" width="15.33203125" style="29" customWidth="1"/>
    <col min="1780" max="2034" width="11.44140625" style="29"/>
    <col min="2035" max="2035" width="15.33203125" style="29" customWidth="1"/>
    <col min="2036" max="2290" width="11.44140625" style="29"/>
    <col min="2291" max="2291" width="15.33203125" style="29" customWidth="1"/>
    <col min="2292" max="2546" width="11.44140625" style="29"/>
    <col min="2547" max="2547" width="15.33203125" style="29" customWidth="1"/>
    <col min="2548" max="2802" width="11.44140625" style="29"/>
    <col min="2803" max="2803" width="15.33203125" style="29" customWidth="1"/>
    <col min="2804" max="3058" width="11.44140625" style="29"/>
    <col min="3059" max="3059" width="15.33203125" style="29" customWidth="1"/>
    <col min="3060" max="3314" width="11.44140625" style="29"/>
    <col min="3315" max="3315" width="15.33203125" style="29" customWidth="1"/>
    <col min="3316" max="3570" width="11.44140625" style="29"/>
    <col min="3571" max="3571" width="15.33203125" style="29" customWidth="1"/>
    <col min="3572" max="3826" width="11.44140625" style="29"/>
    <col min="3827" max="3827" width="15.33203125" style="29" customWidth="1"/>
    <col min="3828" max="4082" width="11.44140625" style="29"/>
    <col min="4083" max="4083" width="15.33203125" style="29" customWidth="1"/>
    <col min="4084" max="4338" width="11.44140625" style="29"/>
    <col min="4339" max="4339" width="15.33203125" style="29" customWidth="1"/>
    <col min="4340" max="4594" width="11.44140625" style="29"/>
    <col min="4595" max="4595" width="15.33203125" style="29" customWidth="1"/>
    <col min="4596" max="4850" width="11.44140625" style="29"/>
    <col min="4851" max="4851" width="15.33203125" style="29" customWidth="1"/>
    <col min="4852" max="5106" width="11.44140625" style="29"/>
    <col min="5107" max="5107" width="15.33203125" style="29" customWidth="1"/>
    <col min="5108" max="5362" width="11.44140625" style="29"/>
    <col min="5363" max="5363" width="15.33203125" style="29" customWidth="1"/>
    <col min="5364" max="5618" width="11.44140625" style="29"/>
    <col min="5619" max="5619" width="15.33203125" style="29" customWidth="1"/>
    <col min="5620" max="5874" width="11.44140625" style="29"/>
    <col min="5875" max="5875" width="15.33203125" style="29" customWidth="1"/>
    <col min="5876" max="6130" width="11.44140625" style="29"/>
    <col min="6131" max="6131" width="15.33203125" style="29" customWidth="1"/>
    <col min="6132" max="6386" width="11.44140625" style="29"/>
    <col min="6387" max="6387" width="15.33203125" style="29" customWidth="1"/>
    <col min="6388" max="6642" width="11.44140625" style="29"/>
    <col min="6643" max="6643" width="15.33203125" style="29" customWidth="1"/>
    <col min="6644" max="6898" width="11.44140625" style="29"/>
    <col min="6899" max="6899" width="15.33203125" style="29" customWidth="1"/>
    <col min="6900" max="7154" width="11.44140625" style="29"/>
    <col min="7155" max="7155" width="15.33203125" style="29" customWidth="1"/>
    <col min="7156" max="7410" width="11.44140625" style="29"/>
    <col min="7411" max="7411" width="15.33203125" style="29" customWidth="1"/>
    <col min="7412" max="7666" width="11.44140625" style="29"/>
    <col min="7667" max="7667" width="15.33203125" style="29" customWidth="1"/>
    <col min="7668" max="7922" width="11.44140625" style="29"/>
    <col min="7923" max="7923" width="15.33203125" style="29" customWidth="1"/>
    <col min="7924" max="8178" width="11.44140625" style="29"/>
    <col min="8179" max="8179" width="15.33203125" style="29" customWidth="1"/>
    <col min="8180" max="8434" width="11.44140625" style="29"/>
    <col min="8435" max="8435" width="15.33203125" style="29" customWidth="1"/>
    <col min="8436" max="8690" width="11.44140625" style="29"/>
    <col min="8691" max="8691" width="15.33203125" style="29" customWidth="1"/>
    <col min="8692" max="8946" width="11.44140625" style="29"/>
    <col min="8947" max="8947" width="15.33203125" style="29" customWidth="1"/>
    <col min="8948" max="9202" width="11.44140625" style="29"/>
    <col min="9203" max="9203" width="15.33203125" style="29" customWidth="1"/>
    <col min="9204" max="9458" width="11.44140625" style="29"/>
    <col min="9459" max="9459" width="15.33203125" style="29" customWidth="1"/>
    <col min="9460" max="9714" width="11.44140625" style="29"/>
    <col min="9715" max="9715" width="15.33203125" style="29" customWidth="1"/>
    <col min="9716" max="9970" width="11.44140625" style="29"/>
    <col min="9971" max="9971" width="15.33203125" style="29" customWidth="1"/>
    <col min="9972" max="10226" width="11.44140625" style="29"/>
    <col min="10227" max="10227" width="15.33203125" style="29" customWidth="1"/>
    <col min="10228" max="10482" width="11.44140625" style="29"/>
    <col min="10483" max="10483" width="15.33203125" style="29" customWidth="1"/>
    <col min="10484" max="10738" width="11.44140625" style="29"/>
    <col min="10739" max="10739" width="15.33203125" style="29" customWidth="1"/>
    <col min="10740" max="10994" width="11.44140625" style="29"/>
    <col min="10995" max="10995" width="15.33203125" style="29" customWidth="1"/>
    <col min="10996" max="11250" width="11.44140625" style="29"/>
    <col min="11251" max="11251" width="15.33203125" style="29" customWidth="1"/>
    <col min="11252" max="11506" width="11.44140625" style="29"/>
    <col min="11507" max="11507" width="15.33203125" style="29" customWidth="1"/>
    <col min="11508" max="11762" width="11.44140625" style="29"/>
    <col min="11763" max="11763" width="15.33203125" style="29" customWidth="1"/>
    <col min="11764" max="12018" width="11.44140625" style="29"/>
    <col min="12019" max="12019" width="15.33203125" style="29" customWidth="1"/>
    <col min="12020" max="12274" width="11.44140625" style="29"/>
    <col min="12275" max="12275" width="15.33203125" style="29" customWidth="1"/>
    <col min="12276" max="12530" width="11.44140625" style="29"/>
    <col min="12531" max="12531" width="15.33203125" style="29" customWidth="1"/>
    <col min="12532" max="12786" width="11.44140625" style="29"/>
    <col min="12787" max="12787" width="15.33203125" style="29" customWidth="1"/>
    <col min="12788" max="13042" width="11.44140625" style="29"/>
    <col min="13043" max="13043" width="15.33203125" style="29" customWidth="1"/>
    <col min="13044" max="13298" width="11.44140625" style="29"/>
    <col min="13299" max="13299" width="15.33203125" style="29" customWidth="1"/>
    <col min="13300" max="13554" width="11.44140625" style="29"/>
    <col min="13555" max="13555" width="15.33203125" style="29" customWidth="1"/>
    <col min="13556" max="13810" width="11.44140625" style="29"/>
    <col min="13811" max="13811" width="15.33203125" style="29" customWidth="1"/>
    <col min="13812" max="14066" width="11.44140625" style="29"/>
    <col min="14067" max="14067" width="15.33203125" style="29" customWidth="1"/>
    <col min="14068" max="14322" width="11.44140625" style="29"/>
    <col min="14323" max="14323" width="15.33203125" style="29" customWidth="1"/>
    <col min="14324" max="14578" width="11.44140625" style="29"/>
    <col min="14579" max="14579" width="15.33203125" style="29" customWidth="1"/>
    <col min="14580" max="14834" width="11.44140625" style="29"/>
    <col min="14835" max="14835" width="15.33203125" style="29" customWidth="1"/>
    <col min="14836" max="15090" width="11.44140625" style="29"/>
    <col min="15091" max="15091" width="15.33203125" style="29" customWidth="1"/>
    <col min="15092" max="15346" width="11.44140625" style="29"/>
    <col min="15347" max="15347" width="15.33203125" style="29" customWidth="1"/>
    <col min="15348" max="15602" width="11.44140625" style="29"/>
    <col min="15603" max="15603" width="15.33203125" style="29" customWidth="1"/>
    <col min="15604" max="15858" width="11.44140625" style="29"/>
    <col min="15859" max="15859" width="15.33203125" style="29" customWidth="1"/>
    <col min="15860" max="16114" width="11.44140625" style="29"/>
    <col min="16115" max="16115" width="15.33203125" style="29" customWidth="1"/>
    <col min="16116" max="16384" width="11.44140625" style="29"/>
  </cols>
  <sheetData>
    <row r="2" spans="2:10" ht="15.6" x14ac:dyDescent="0.3">
      <c r="B2" s="191" t="s">
        <v>197</v>
      </c>
      <c r="J2" s="106" t="s">
        <v>212</v>
      </c>
    </row>
    <row r="3" spans="2:10" ht="15.6" x14ac:dyDescent="0.3">
      <c r="B3" s="191" t="s">
        <v>352</v>
      </c>
    </row>
    <row r="5" spans="2:10" s="44" customFormat="1" ht="26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s="44" customFormat="1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s="44" customFormat="1" ht="24.9" customHeight="1" x14ac:dyDescent="0.25">
      <c r="B7" s="480" t="s">
        <v>68</v>
      </c>
      <c r="C7" s="482"/>
      <c r="D7" s="482"/>
      <c r="E7" s="482"/>
      <c r="F7" s="482"/>
      <c r="G7" s="482"/>
      <c r="H7" s="482"/>
    </row>
    <row r="8" spans="2:10" s="44" customFormat="1" ht="24.9" customHeight="1" x14ac:dyDescent="0.25">
      <c r="B8" s="241" t="s">
        <v>69</v>
      </c>
      <c r="C8" s="242">
        <v>3145</v>
      </c>
      <c r="D8" s="242">
        <v>3103</v>
      </c>
      <c r="E8" s="242">
        <v>3184</v>
      </c>
      <c r="F8" s="242">
        <v>3164</v>
      </c>
      <c r="G8" s="242">
        <v>3200</v>
      </c>
      <c r="H8" s="242">
        <v>3250</v>
      </c>
    </row>
    <row r="9" spans="2:10" s="44" customFormat="1" ht="24.9" customHeight="1" x14ac:dyDescent="0.25">
      <c r="B9" s="241" t="s">
        <v>70</v>
      </c>
      <c r="C9" s="242">
        <v>28124</v>
      </c>
      <c r="D9" s="242">
        <v>28550</v>
      </c>
      <c r="E9" s="242">
        <v>28896</v>
      </c>
      <c r="F9" s="242">
        <v>28261</v>
      </c>
      <c r="G9" s="242">
        <v>28769</v>
      </c>
      <c r="H9" s="242">
        <v>28740</v>
      </c>
    </row>
    <row r="10" spans="2:10" s="44" customFormat="1" ht="24.9" customHeight="1" x14ac:dyDescent="0.25">
      <c r="B10" s="241" t="s">
        <v>32</v>
      </c>
      <c r="C10" s="242">
        <v>4263</v>
      </c>
      <c r="D10" s="242">
        <v>5206</v>
      </c>
      <c r="E10" s="242">
        <v>5167</v>
      </c>
      <c r="F10" s="242">
        <v>4100</v>
      </c>
      <c r="G10" s="242">
        <v>4168</v>
      </c>
      <c r="H10" s="242">
        <v>4171</v>
      </c>
    </row>
    <row r="11" spans="2:10" s="44" customFormat="1" ht="24.9" customHeight="1" x14ac:dyDescent="0.25">
      <c r="B11" s="234" t="s">
        <v>235</v>
      </c>
      <c r="C11" s="243">
        <f t="shared" ref="C11:H11" si="0">SUM(C8:C10)</f>
        <v>35532</v>
      </c>
      <c r="D11" s="243">
        <f t="shared" si="0"/>
        <v>36859</v>
      </c>
      <c r="E11" s="243">
        <f t="shared" si="0"/>
        <v>37247</v>
      </c>
      <c r="F11" s="243">
        <f t="shared" si="0"/>
        <v>35525</v>
      </c>
      <c r="G11" s="243">
        <f t="shared" si="0"/>
        <v>36137</v>
      </c>
      <c r="H11" s="243">
        <f t="shared" si="0"/>
        <v>36161</v>
      </c>
    </row>
    <row r="12" spans="2:10" s="44" customFormat="1" ht="24.9" customHeight="1" x14ac:dyDescent="0.25">
      <c r="B12" s="241"/>
      <c r="C12" s="242"/>
      <c r="D12" s="242"/>
      <c r="E12" s="242"/>
      <c r="F12" s="242"/>
      <c r="G12" s="242"/>
      <c r="H12" s="242"/>
    </row>
    <row r="13" spans="2:10" s="44" customFormat="1" ht="24.9" customHeight="1" x14ac:dyDescent="0.25">
      <c r="B13" s="480" t="s">
        <v>71</v>
      </c>
      <c r="C13" s="482"/>
      <c r="D13" s="482"/>
      <c r="E13" s="482"/>
      <c r="F13" s="482"/>
      <c r="G13" s="482"/>
      <c r="H13" s="482"/>
    </row>
    <row r="14" spans="2:10" s="44" customFormat="1" ht="24.9" customHeight="1" x14ac:dyDescent="0.25">
      <c r="B14" s="241" t="s">
        <v>72</v>
      </c>
      <c r="C14" s="242">
        <v>1975</v>
      </c>
      <c r="D14" s="242">
        <v>2100</v>
      </c>
      <c r="E14" s="242">
        <v>2130</v>
      </c>
      <c r="F14" s="242">
        <v>2093</v>
      </c>
      <c r="G14" s="242">
        <v>2157</v>
      </c>
      <c r="H14" s="242">
        <v>2232</v>
      </c>
    </row>
    <row r="15" spans="2:10" s="44" customFormat="1" ht="24.9" customHeight="1" x14ac:dyDescent="0.25">
      <c r="B15" s="241" t="s">
        <v>73</v>
      </c>
      <c r="C15" s="242">
        <v>10684</v>
      </c>
      <c r="D15" s="242">
        <v>10895</v>
      </c>
      <c r="E15" s="242">
        <v>11278</v>
      </c>
      <c r="F15" s="242">
        <v>11429</v>
      </c>
      <c r="G15" s="242">
        <v>11715</v>
      </c>
      <c r="H15" s="242">
        <v>12000</v>
      </c>
    </row>
    <row r="16" spans="2:10" s="44" customFormat="1" ht="24.9" customHeight="1" x14ac:dyDescent="0.25">
      <c r="B16" s="234" t="s">
        <v>235</v>
      </c>
      <c r="C16" s="243">
        <f t="shared" ref="C16:H16" si="1">SUM(C14:C15)</f>
        <v>12659</v>
      </c>
      <c r="D16" s="243">
        <f t="shared" si="1"/>
        <v>12995</v>
      </c>
      <c r="E16" s="243">
        <f t="shared" si="1"/>
        <v>13408</v>
      </c>
      <c r="F16" s="243">
        <f t="shared" si="1"/>
        <v>13522</v>
      </c>
      <c r="G16" s="243">
        <f t="shared" si="1"/>
        <v>13872</v>
      </c>
      <c r="H16" s="243">
        <f t="shared" si="1"/>
        <v>14232</v>
      </c>
    </row>
    <row r="17" spans="2:8" s="44" customFormat="1" ht="24.9" customHeight="1" x14ac:dyDescent="0.25">
      <c r="B17" s="244"/>
      <c r="C17" s="242"/>
      <c r="D17" s="242"/>
      <c r="E17" s="242"/>
      <c r="F17" s="242"/>
      <c r="G17" s="242"/>
      <c r="H17" s="242"/>
    </row>
    <row r="18" spans="2:8" s="44" customFormat="1" ht="24.9" customHeight="1" x14ac:dyDescent="0.25">
      <c r="B18" s="480" t="s">
        <v>346</v>
      </c>
      <c r="C18" s="483">
        <v>33744</v>
      </c>
      <c r="D18" s="483">
        <v>33700</v>
      </c>
      <c r="E18" s="483">
        <v>33738</v>
      </c>
      <c r="F18" s="483">
        <v>33870</v>
      </c>
      <c r="G18" s="483">
        <v>33950</v>
      </c>
      <c r="H18" s="483">
        <v>33950</v>
      </c>
    </row>
    <row r="19" spans="2:8" s="53" customFormat="1" ht="24.9" customHeight="1" x14ac:dyDescent="0.25">
      <c r="B19" s="245"/>
      <c r="C19" s="246"/>
      <c r="D19" s="246"/>
      <c r="E19" s="246"/>
      <c r="F19" s="246"/>
      <c r="G19" s="246"/>
      <c r="H19" s="246"/>
    </row>
    <row r="20" spans="2:8" s="44" customFormat="1" ht="24.9" customHeight="1" x14ac:dyDescent="0.25">
      <c r="B20" s="480" t="s">
        <v>74</v>
      </c>
      <c r="C20" s="483"/>
      <c r="D20" s="483"/>
      <c r="E20" s="483"/>
      <c r="F20" s="483"/>
      <c r="G20" s="483"/>
      <c r="H20" s="483"/>
    </row>
    <row r="21" spans="2:8" s="44" customFormat="1" ht="24.9" customHeight="1" x14ac:dyDescent="0.25">
      <c r="B21" s="241" t="s">
        <v>75</v>
      </c>
      <c r="C21" s="242">
        <v>12100</v>
      </c>
      <c r="D21" s="242">
        <v>12114</v>
      </c>
      <c r="E21" s="242">
        <v>11775</v>
      </c>
      <c r="F21" s="242">
        <v>11650</v>
      </c>
      <c r="G21" s="242">
        <v>11040</v>
      </c>
      <c r="H21" s="242">
        <v>10815</v>
      </c>
    </row>
    <row r="22" spans="2:8" s="44" customFormat="1" ht="24.9" customHeight="1" x14ac:dyDescent="0.25">
      <c r="B22" s="241" t="s">
        <v>76</v>
      </c>
      <c r="C22" s="242">
        <v>3520</v>
      </c>
      <c r="D22" s="242">
        <v>3483</v>
      </c>
      <c r="E22" s="242">
        <v>5342</v>
      </c>
      <c r="F22" s="242">
        <v>5442</v>
      </c>
      <c r="G22" s="242">
        <v>5345</v>
      </c>
      <c r="H22" s="242">
        <v>5487</v>
      </c>
    </row>
    <row r="23" spans="2:8" s="44" customFormat="1" ht="24.9" customHeight="1" x14ac:dyDescent="0.25">
      <c r="B23" s="234" t="s">
        <v>235</v>
      </c>
      <c r="C23" s="243">
        <f t="shared" ref="C23:H23" si="2">SUM(C21:C22)</f>
        <v>15620</v>
      </c>
      <c r="D23" s="243">
        <f t="shared" si="2"/>
        <v>15597</v>
      </c>
      <c r="E23" s="243">
        <f t="shared" si="2"/>
        <v>17117</v>
      </c>
      <c r="F23" s="243">
        <f t="shared" si="2"/>
        <v>17092</v>
      </c>
      <c r="G23" s="243">
        <f t="shared" si="2"/>
        <v>16385</v>
      </c>
      <c r="H23" s="243">
        <f t="shared" si="2"/>
        <v>16302</v>
      </c>
    </row>
    <row r="24" spans="2:8" s="44" customFormat="1" ht="24.9" customHeight="1" x14ac:dyDescent="0.25">
      <c r="B24" s="244"/>
      <c r="C24" s="242"/>
      <c r="D24" s="242"/>
      <c r="E24" s="242"/>
      <c r="F24" s="242"/>
      <c r="G24" s="242"/>
      <c r="H24" s="242"/>
    </row>
    <row r="25" spans="2:8" s="44" customFormat="1" ht="24.9" customHeight="1" x14ac:dyDescent="0.25">
      <c r="B25" s="480" t="s">
        <v>77</v>
      </c>
      <c r="C25" s="482"/>
      <c r="D25" s="482"/>
      <c r="E25" s="482"/>
      <c r="F25" s="482"/>
      <c r="G25" s="482"/>
      <c r="H25" s="482"/>
    </row>
    <row r="26" spans="2:8" s="44" customFormat="1" ht="24.9" customHeight="1" x14ac:dyDescent="0.25">
      <c r="B26" s="241" t="s">
        <v>78</v>
      </c>
      <c r="C26" s="242">
        <v>14581</v>
      </c>
      <c r="D26" s="242">
        <v>11791</v>
      </c>
      <c r="E26" s="242">
        <v>12060</v>
      </c>
      <c r="F26" s="242">
        <v>12600</v>
      </c>
      <c r="G26" s="242">
        <v>13517</v>
      </c>
      <c r="H26" s="242">
        <v>14450</v>
      </c>
    </row>
    <row r="27" spans="2:8" s="44" customFormat="1" ht="24.9" customHeight="1" x14ac:dyDescent="0.25">
      <c r="B27" s="241" t="s">
        <v>79</v>
      </c>
      <c r="C27" s="242">
        <v>44520</v>
      </c>
      <c r="D27" s="242">
        <v>48160</v>
      </c>
      <c r="E27" s="242">
        <v>49140</v>
      </c>
      <c r="F27" s="242">
        <v>51660</v>
      </c>
      <c r="G27" s="242">
        <v>52000</v>
      </c>
      <c r="H27" s="242">
        <v>54400</v>
      </c>
    </row>
    <row r="28" spans="2:8" s="44" customFormat="1" ht="24.9" customHeight="1" x14ac:dyDescent="0.25">
      <c r="B28" s="241" t="s">
        <v>80</v>
      </c>
      <c r="C28" s="242">
        <v>4442</v>
      </c>
      <c r="D28" s="242">
        <v>4264</v>
      </c>
      <c r="E28" s="242">
        <v>4150</v>
      </c>
      <c r="F28" s="242">
        <v>4058</v>
      </c>
      <c r="G28" s="242">
        <v>4045</v>
      </c>
      <c r="H28" s="242">
        <v>3925</v>
      </c>
    </row>
    <row r="29" spans="2:8" s="44" customFormat="1" ht="24.9" customHeight="1" x14ac:dyDescent="0.25">
      <c r="B29" s="234" t="s">
        <v>235</v>
      </c>
      <c r="C29" s="243">
        <f t="shared" ref="C29:H29" si="3">SUM(C26:C28)</f>
        <v>63543</v>
      </c>
      <c r="D29" s="243">
        <f t="shared" si="3"/>
        <v>64215</v>
      </c>
      <c r="E29" s="243">
        <f t="shared" si="3"/>
        <v>65350</v>
      </c>
      <c r="F29" s="243">
        <f t="shared" si="3"/>
        <v>68318</v>
      </c>
      <c r="G29" s="243">
        <f t="shared" si="3"/>
        <v>69562</v>
      </c>
      <c r="H29" s="243">
        <f t="shared" si="3"/>
        <v>72775</v>
      </c>
    </row>
    <row r="30" spans="2:8" s="44" customFormat="1" ht="24.9" customHeight="1" x14ac:dyDescent="0.25">
      <c r="B30" s="244"/>
      <c r="C30" s="242"/>
      <c r="D30" s="242"/>
      <c r="E30" s="242"/>
      <c r="F30" s="242"/>
      <c r="G30" s="242"/>
      <c r="H30" s="242"/>
    </row>
    <row r="31" spans="2:8" s="44" customFormat="1" ht="24.9" customHeight="1" x14ac:dyDescent="0.25">
      <c r="B31" s="480" t="s">
        <v>81</v>
      </c>
      <c r="C31" s="482"/>
      <c r="D31" s="482"/>
      <c r="E31" s="482"/>
      <c r="F31" s="482"/>
      <c r="G31" s="482"/>
      <c r="H31" s="482"/>
    </row>
    <row r="32" spans="2:8" s="44" customFormat="1" ht="24.9" customHeight="1" x14ac:dyDescent="0.25">
      <c r="B32" s="241" t="s">
        <v>82</v>
      </c>
      <c r="C32" s="242">
        <v>2205</v>
      </c>
      <c r="D32" s="242">
        <v>2272</v>
      </c>
      <c r="E32" s="242">
        <v>2284</v>
      </c>
      <c r="F32" s="242">
        <v>2422</v>
      </c>
      <c r="G32" s="242">
        <v>2490</v>
      </c>
      <c r="H32" s="242">
        <v>2420</v>
      </c>
    </row>
    <row r="33" spans="2:8" s="44" customFormat="1" ht="24.9" customHeight="1" x14ac:dyDescent="0.25">
      <c r="B33" s="241" t="s">
        <v>83</v>
      </c>
      <c r="C33" s="247">
        <v>345</v>
      </c>
      <c r="D33" s="247">
        <v>300</v>
      </c>
      <c r="E33" s="247">
        <v>300</v>
      </c>
      <c r="F33" s="247">
        <v>300</v>
      </c>
      <c r="G33" s="247">
        <v>275</v>
      </c>
      <c r="H33" s="247">
        <v>270</v>
      </c>
    </row>
    <row r="34" spans="2:8" s="44" customFormat="1" ht="24.9" customHeight="1" x14ac:dyDescent="0.25">
      <c r="B34" s="234" t="s">
        <v>235</v>
      </c>
      <c r="C34" s="243">
        <f t="shared" ref="C34:H34" si="4">SUM(C32:C33)</f>
        <v>2550</v>
      </c>
      <c r="D34" s="243">
        <f t="shared" si="4"/>
        <v>2572</v>
      </c>
      <c r="E34" s="243">
        <f t="shared" si="4"/>
        <v>2584</v>
      </c>
      <c r="F34" s="243">
        <f t="shared" si="4"/>
        <v>2722</v>
      </c>
      <c r="G34" s="243">
        <f t="shared" si="4"/>
        <v>2765</v>
      </c>
      <c r="H34" s="243">
        <f t="shared" si="4"/>
        <v>2690</v>
      </c>
    </row>
    <row r="35" spans="2:8" s="44" customFormat="1" ht="24.9" customHeight="1" thickBot="1" x14ac:dyDescent="0.3">
      <c r="B35" s="786"/>
      <c r="C35" s="787"/>
      <c r="D35" s="787"/>
      <c r="E35" s="787"/>
      <c r="F35" s="787"/>
      <c r="G35" s="787"/>
      <c r="H35" s="787"/>
    </row>
    <row r="36" spans="2:8" s="44" customFormat="1" ht="15.75" customHeight="1" x14ac:dyDescent="0.25">
      <c r="B36" s="50"/>
      <c r="C36" s="248"/>
      <c r="D36" s="248"/>
      <c r="E36" s="248"/>
      <c r="F36" s="248"/>
      <c r="G36" s="248"/>
      <c r="H36" s="248"/>
    </row>
    <row r="37" spans="2:8" s="44" customFormat="1" ht="35.25" customHeight="1" x14ac:dyDescent="0.25">
      <c r="B37" s="534" t="s">
        <v>53</v>
      </c>
      <c r="C37" s="536">
        <f t="shared" ref="C37:H37" si="5">+C34+C29+C23+C18+C16+C11</f>
        <v>163648</v>
      </c>
      <c r="D37" s="536">
        <f t="shared" si="5"/>
        <v>165938</v>
      </c>
      <c r="E37" s="536">
        <f t="shared" si="5"/>
        <v>169444</v>
      </c>
      <c r="F37" s="536">
        <f t="shared" si="5"/>
        <v>171049</v>
      </c>
      <c r="G37" s="536">
        <f t="shared" si="5"/>
        <v>172671</v>
      </c>
      <c r="H37" s="536">
        <f t="shared" si="5"/>
        <v>176110</v>
      </c>
    </row>
    <row r="38" spans="2:8" ht="9" customHeight="1" x14ac:dyDescent="0.25">
      <c r="B38" s="40"/>
      <c r="C38" s="71"/>
      <c r="D38" s="71"/>
      <c r="E38" s="71"/>
      <c r="F38" s="71"/>
      <c r="G38" s="71"/>
      <c r="H38" s="71"/>
    </row>
    <row r="39" spans="2:8" ht="10.5" customHeight="1" x14ac:dyDescent="0.25">
      <c r="B39" s="231" t="s">
        <v>347</v>
      </c>
    </row>
    <row r="40" spans="2:8" ht="10.5" customHeight="1" x14ac:dyDescent="0.25">
      <c r="B40" s="231" t="s">
        <v>348</v>
      </c>
    </row>
    <row r="41" spans="2:8" ht="10.5" customHeight="1" x14ac:dyDescent="0.25">
      <c r="B41" s="231" t="s">
        <v>351</v>
      </c>
    </row>
    <row r="42" spans="2:8" ht="10.5" customHeight="1" x14ac:dyDescent="0.25">
      <c r="B42" s="37" t="s">
        <v>350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FF00"/>
  </sheetPr>
  <dimension ref="B2:J44"/>
  <sheetViews>
    <sheetView showGridLines="0" view="pageBreakPreview" zoomScale="110" zoomScaleNormal="100" zoomScaleSheetLayoutView="110" workbookViewId="0">
      <selection activeCell="H38" sqref="H38"/>
    </sheetView>
  </sheetViews>
  <sheetFormatPr baseColWidth="10" defaultRowHeight="13.2" x14ac:dyDescent="0.25"/>
  <cols>
    <col min="1" max="1" width="3.109375" style="44" customWidth="1"/>
    <col min="2" max="2" width="24.44140625" style="44" customWidth="1"/>
    <col min="3" max="8" width="13.6640625" style="44" customWidth="1"/>
    <col min="9" max="9" width="3" style="44" customWidth="1"/>
    <col min="10" max="250" width="11.44140625" style="44"/>
    <col min="251" max="251" width="14.33203125" style="44" customWidth="1"/>
    <col min="252" max="506" width="11.44140625" style="44"/>
    <col min="507" max="507" width="14.33203125" style="44" customWidth="1"/>
    <col min="508" max="762" width="11.44140625" style="44"/>
    <col min="763" max="763" width="14.33203125" style="44" customWidth="1"/>
    <col min="764" max="1018" width="11.44140625" style="44"/>
    <col min="1019" max="1019" width="14.33203125" style="44" customWidth="1"/>
    <col min="1020" max="1274" width="11.44140625" style="44"/>
    <col min="1275" max="1275" width="14.33203125" style="44" customWidth="1"/>
    <col min="1276" max="1530" width="11.44140625" style="44"/>
    <col min="1531" max="1531" width="14.33203125" style="44" customWidth="1"/>
    <col min="1532" max="1786" width="11.44140625" style="44"/>
    <col min="1787" max="1787" width="14.33203125" style="44" customWidth="1"/>
    <col min="1788" max="2042" width="11.44140625" style="44"/>
    <col min="2043" max="2043" width="14.33203125" style="44" customWidth="1"/>
    <col min="2044" max="2298" width="11.44140625" style="44"/>
    <col min="2299" max="2299" width="14.33203125" style="44" customWidth="1"/>
    <col min="2300" max="2554" width="11.44140625" style="44"/>
    <col min="2555" max="2555" width="14.33203125" style="44" customWidth="1"/>
    <col min="2556" max="2810" width="11.44140625" style="44"/>
    <col min="2811" max="2811" width="14.33203125" style="44" customWidth="1"/>
    <col min="2812" max="3066" width="11.44140625" style="44"/>
    <col min="3067" max="3067" width="14.33203125" style="44" customWidth="1"/>
    <col min="3068" max="3322" width="11.44140625" style="44"/>
    <col min="3323" max="3323" width="14.33203125" style="44" customWidth="1"/>
    <col min="3324" max="3578" width="11.44140625" style="44"/>
    <col min="3579" max="3579" width="14.33203125" style="44" customWidth="1"/>
    <col min="3580" max="3834" width="11.44140625" style="44"/>
    <col min="3835" max="3835" width="14.33203125" style="44" customWidth="1"/>
    <col min="3836" max="4090" width="11.44140625" style="44"/>
    <col min="4091" max="4091" width="14.33203125" style="44" customWidth="1"/>
    <col min="4092" max="4346" width="11.44140625" style="44"/>
    <col min="4347" max="4347" width="14.33203125" style="44" customWidth="1"/>
    <col min="4348" max="4602" width="11.44140625" style="44"/>
    <col min="4603" max="4603" width="14.33203125" style="44" customWidth="1"/>
    <col min="4604" max="4858" width="11.44140625" style="44"/>
    <col min="4859" max="4859" width="14.33203125" style="44" customWidth="1"/>
    <col min="4860" max="5114" width="11.44140625" style="44"/>
    <col min="5115" max="5115" width="14.33203125" style="44" customWidth="1"/>
    <col min="5116" max="5370" width="11.44140625" style="44"/>
    <col min="5371" max="5371" width="14.33203125" style="44" customWidth="1"/>
    <col min="5372" max="5626" width="11.44140625" style="44"/>
    <col min="5627" max="5627" width="14.33203125" style="44" customWidth="1"/>
    <col min="5628" max="5882" width="11.44140625" style="44"/>
    <col min="5883" max="5883" width="14.33203125" style="44" customWidth="1"/>
    <col min="5884" max="6138" width="11.44140625" style="44"/>
    <col min="6139" max="6139" width="14.33203125" style="44" customWidth="1"/>
    <col min="6140" max="6394" width="11.44140625" style="44"/>
    <col min="6395" max="6395" width="14.33203125" style="44" customWidth="1"/>
    <col min="6396" max="6650" width="11.44140625" style="44"/>
    <col min="6651" max="6651" width="14.33203125" style="44" customWidth="1"/>
    <col min="6652" max="6906" width="11.44140625" style="44"/>
    <col min="6907" max="6907" width="14.33203125" style="44" customWidth="1"/>
    <col min="6908" max="7162" width="11.44140625" style="44"/>
    <col min="7163" max="7163" width="14.33203125" style="44" customWidth="1"/>
    <col min="7164" max="7418" width="11.44140625" style="44"/>
    <col min="7419" max="7419" width="14.33203125" style="44" customWidth="1"/>
    <col min="7420" max="7674" width="11.44140625" style="44"/>
    <col min="7675" max="7675" width="14.33203125" style="44" customWidth="1"/>
    <col min="7676" max="7930" width="11.44140625" style="44"/>
    <col min="7931" max="7931" width="14.33203125" style="44" customWidth="1"/>
    <col min="7932" max="8186" width="11.44140625" style="44"/>
    <col min="8187" max="8187" width="14.33203125" style="44" customWidth="1"/>
    <col min="8188" max="8442" width="11.44140625" style="44"/>
    <col min="8443" max="8443" width="14.33203125" style="44" customWidth="1"/>
    <col min="8444" max="8698" width="11.44140625" style="44"/>
    <col min="8699" max="8699" width="14.33203125" style="44" customWidth="1"/>
    <col min="8700" max="8954" width="11.44140625" style="44"/>
    <col min="8955" max="8955" width="14.33203125" style="44" customWidth="1"/>
    <col min="8956" max="9210" width="11.44140625" style="44"/>
    <col min="9211" max="9211" width="14.33203125" style="44" customWidth="1"/>
    <col min="9212" max="9466" width="11.44140625" style="44"/>
    <col min="9467" max="9467" width="14.33203125" style="44" customWidth="1"/>
    <col min="9468" max="9722" width="11.44140625" style="44"/>
    <col min="9723" max="9723" width="14.33203125" style="44" customWidth="1"/>
    <col min="9724" max="9978" width="11.44140625" style="44"/>
    <col min="9979" max="9979" width="14.33203125" style="44" customWidth="1"/>
    <col min="9980" max="10234" width="11.44140625" style="44"/>
    <col min="10235" max="10235" width="14.33203125" style="44" customWidth="1"/>
    <col min="10236" max="10490" width="11.44140625" style="44"/>
    <col min="10491" max="10491" width="14.33203125" style="44" customWidth="1"/>
    <col min="10492" max="10746" width="11.44140625" style="44"/>
    <col min="10747" max="10747" width="14.33203125" style="44" customWidth="1"/>
    <col min="10748" max="11002" width="11.44140625" style="44"/>
    <col min="11003" max="11003" width="14.33203125" style="44" customWidth="1"/>
    <col min="11004" max="11258" width="11.44140625" style="44"/>
    <col min="11259" max="11259" width="14.33203125" style="44" customWidth="1"/>
    <col min="11260" max="11514" width="11.44140625" style="44"/>
    <col min="11515" max="11515" width="14.33203125" style="44" customWidth="1"/>
    <col min="11516" max="11770" width="11.44140625" style="44"/>
    <col min="11771" max="11771" width="14.33203125" style="44" customWidth="1"/>
    <col min="11772" max="12026" width="11.44140625" style="44"/>
    <col min="12027" max="12027" width="14.33203125" style="44" customWidth="1"/>
    <col min="12028" max="12282" width="11.44140625" style="44"/>
    <col min="12283" max="12283" width="14.33203125" style="44" customWidth="1"/>
    <col min="12284" max="12538" width="11.44140625" style="44"/>
    <col min="12539" max="12539" width="14.33203125" style="44" customWidth="1"/>
    <col min="12540" max="12794" width="11.44140625" style="44"/>
    <col min="12795" max="12795" width="14.33203125" style="44" customWidth="1"/>
    <col min="12796" max="13050" width="11.44140625" style="44"/>
    <col min="13051" max="13051" width="14.33203125" style="44" customWidth="1"/>
    <col min="13052" max="13306" width="11.44140625" style="44"/>
    <col min="13307" max="13307" width="14.33203125" style="44" customWidth="1"/>
    <col min="13308" max="13562" width="11.44140625" style="44"/>
    <col min="13563" max="13563" width="14.33203125" style="44" customWidth="1"/>
    <col min="13564" max="13818" width="11.44140625" style="44"/>
    <col min="13819" max="13819" width="14.33203125" style="44" customWidth="1"/>
    <col min="13820" max="14074" width="11.44140625" style="44"/>
    <col min="14075" max="14075" width="14.33203125" style="44" customWidth="1"/>
    <col min="14076" max="14330" width="11.44140625" style="44"/>
    <col min="14331" max="14331" width="14.33203125" style="44" customWidth="1"/>
    <col min="14332" max="14586" width="11.44140625" style="44"/>
    <col min="14587" max="14587" width="14.33203125" style="44" customWidth="1"/>
    <col min="14588" max="14842" width="11.44140625" style="44"/>
    <col min="14843" max="14843" width="14.33203125" style="44" customWidth="1"/>
    <col min="14844" max="15098" width="11.44140625" style="44"/>
    <col min="15099" max="15099" width="14.33203125" style="44" customWidth="1"/>
    <col min="15100" max="15354" width="11.44140625" style="44"/>
    <col min="15355" max="15355" width="14.33203125" style="44" customWidth="1"/>
    <col min="15356" max="15610" width="11.44140625" style="44"/>
    <col min="15611" max="15611" width="14.33203125" style="44" customWidth="1"/>
    <col min="15612" max="15866" width="11.44140625" style="44"/>
    <col min="15867" max="15867" width="14.33203125" style="44" customWidth="1"/>
    <col min="15868" max="16122" width="11.44140625" style="44"/>
    <col min="16123" max="16123" width="14.33203125" style="44" customWidth="1"/>
    <col min="16124" max="16384" width="11.44140625" style="44"/>
  </cols>
  <sheetData>
    <row r="2" spans="2:10" ht="15.6" x14ac:dyDescent="0.3">
      <c r="B2" s="249" t="s">
        <v>154</v>
      </c>
      <c r="J2" s="106" t="s">
        <v>212</v>
      </c>
    </row>
    <row r="3" spans="2:10" ht="15.6" x14ac:dyDescent="0.3">
      <c r="B3" s="249" t="s">
        <v>314</v>
      </c>
    </row>
    <row r="5" spans="2:10" ht="32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482"/>
      <c r="D7" s="482"/>
      <c r="E7" s="482"/>
      <c r="F7" s="482"/>
      <c r="G7" s="482"/>
      <c r="H7" s="482"/>
    </row>
    <row r="8" spans="2:10" ht="24.9" customHeight="1" x14ac:dyDescent="0.25">
      <c r="B8" s="241" t="s">
        <v>69</v>
      </c>
      <c r="C8" s="247">
        <v>984</v>
      </c>
      <c r="D8" s="247">
        <v>979</v>
      </c>
      <c r="E8" s="247">
        <v>981</v>
      </c>
      <c r="F8" s="247">
        <v>983</v>
      </c>
      <c r="G8" s="247">
        <v>985</v>
      </c>
      <c r="H8" s="247">
        <v>985</v>
      </c>
    </row>
    <row r="9" spans="2:10" ht="24.9" customHeight="1" x14ac:dyDescent="0.25">
      <c r="B9" s="241" t="s">
        <v>70</v>
      </c>
      <c r="C9" s="242">
        <v>9315</v>
      </c>
      <c r="D9" s="242">
        <v>9203</v>
      </c>
      <c r="E9" s="242">
        <v>9119</v>
      </c>
      <c r="F9" s="242">
        <v>9194</v>
      </c>
      <c r="G9" s="242">
        <v>9233</v>
      </c>
      <c r="H9" s="242">
        <v>9220</v>
      </c>
    </row>
    <row r="10" spans="2:10" ht="24.9" customHeight="1" x14ac:dyDescent="0.25">
      <c r="B10" s="241" t="s">
        <v>32</v>
      </c>
      <c r="C10" s="242">
        <v>6204</v>
      </c>
      <c r="D10" s="242">
        <v>6400</v>
      </c>
      <c r="E10" s="242">
        <v>6480</v>
      </c>
      <c r="F10" s="242">
        <v>6400</v>
      </c>
      <c r="G10" s="242">
        <v>6350</v>
      </c>
      <c r="H10" s="242">
        <v>6300</v>
      </c>
    </row>
    <row r="11" spans="2:10" ht="24.9" customHeight="1" x14ac:dyDescent="0.25">
      <c r="B11" s="250" t="s">
        <v>235</v>
      </c>
      <c r="C11" s="243">
        <f t="shared" ref="C11:H11" si="0">SUM(C8:C10)</f>
        <v>16503</v>
      </c>
      <c r="D11" s="243">
        <f t="shared" si="0"/>
        <v>16582</v>
      </c>
      <c r="E11" s="243">
        <f t="shared" si="0"/>
        <v>16580</v>
      </c>
      <c r="F11" s="243">
        <f t="shared" si="0"/>
        <v>16577</v>
      </c>
      <c r="G11" s="243">
        <f t="shared" si="0"/>
        <v>16568</v>
      </c>
      <c r="H11" s="243">
        <f t="shared" si="0"/>
        <v>16505</v>
      </c>
    </row>
    <row r="12" spans="2:10" ht="24.9" customHeight="1" x14ac:dyDescent="0.25">
      <c r="B12" s="241"/>
      <c r="C12" s="242"/>
      <c r="D12" s="242"/>
      <c r="E12" s="242"/>
      <c r="F12" s="242"/>
      <c r="G12" s="242"/>
      <c r="H12" s="242"/>
    </row>
    <row r="13" spans="2:10" ht="24.9" customHeight="1" x14ac:dyDescent="0.25">
      <c r="B13" s="480" t="s">
        <v>71</v>
      </c>
      <c r="C13" s="482"/>
      <c r="D13" s="482"/>
      <c r="E13" s="482"/>
      <c r="F13" s="482"/>
      <c r="G13" s="482"/>
      <c r="H13" s="482"/>
    </row>
    <row r="14" spans="2:10" ht="24.9" customHeight="1" x14ac:dyDescent="0.25">
      <c r="B14" s="241" t="s">
        <v>72</v>
      </c>
      <c r="C14" s="242">
        <v>2150</v>
      </c>
      <c r="D14" s="242">
        <v>2100</v>
      </c>
      <c r="E14" s="242">
        <v>2100</v>
      </c>
      <c r="F14" s="242">
        <v>2150</v>
      </c>
      <c r="G14" s="242">
        <v>2193</v>
      </c>
      <c r="H14" s="242">
        <v>2236</v>
      </c>
    </row>
    <row r="15" spans="2:10" ht="24.9" customHeight="1" x14ac:dyDescent="0.25">
      <c r="B15" s="241" t="s">
        <v>73</v>
      </c>
      <c r="C15" s="242">
        <v>16700</v>
      </c>
      <c r="D15" s="242">
        <v>17200</v>
      </c>
      <c r="E15" s="242">
        <v>17600</v>
      </c>
      <c r="F15" s="242">
        <v>19200</v>
      </c>
      <c r="G15" s="242">
        <v>19900</v>
      </c>
      <c r="H15" s="242">
        <v>20450</v>
      </c>
    </row>
    <row r="16" spans="2:10" ht="24.9" customHeight="1" x14ac:dyDescent="0.25">
      <c r="B16" s="250" t="s">
        <v>235</v>
      </c>
      <c r="C16" s="243">
        <f t="shared" ref="C16:H16" si="1">SUM(C14:C15)</f>
        <v>18850</v>
      </c>
      <c r="D16" s="243">
        <f t="shared" si="1"/>
        <v>19300</v>
      </c>
      <c r="E16" s="243">
        <f t="shared" si="1"/>
        <v>19700</v>
      </c>
      <c r="F16" s="243">
        <f t="shared" si="1"/>
        <v>21350</v>
      </c>
      <c r="G16" s="243">
        <f t="shared" si="1"/>
        <v>22093</v>
      </c>
      <c r="H16" s="243">
        <f t="shared" si="1"/>
        <v>22686</v>
      </c>
    </row>
    <row r="17" spans="2:8" ht="24.9" customHeight="1" x14ac:dyDescent="0.25">
      <c r="B17" s="241"/>
      <c r="C17" s="242"/>
      <c r="D17" s="242"/>
      <c r="E17" s="242"/>
      <c r="F17" s="242"/>
      <c r="G17" s="242"/>
      <c r="H17" s="242"/>
    </row>
    <row r="18" spans="2:8" ht="24.9" customHeight="1" x14ac:dyDescent="0.25">
      <c r="B18" s="480" t="s">
        <v>346</v>
      </c>
      <c r="C18" s="483">
        <v>24176</v>
      </c>
      <c r="D18" s="483">
        <v>24192</v>
      </c>
      <c r="E18" s="483">
        <v>23566</v>
      </c>
      <c r="F18" s="483">
        <v>23122</v>
      </c>
      <c r="G18" s="483">
        <v>22844</v>
      </c>
      <c r="H18" s="483">
        <v>22700</v>
      </c>
    </row>
    <row r="19" spans="2:8" s="53" customFormat="1" ht="24.9" customHeight="1" x14ac:dyDescent="0.25">
      <c r="B19" s="251"/>
      <c r="C19" s="246"/>
      <c r="D19" s="246"/>
      <c r="E19" s="246"/>
      <c r="F19" s="246"/>
      <c r="G19" s="246"/>
      <c r="H19" s="246"/>
    </row>
    <row r="20" spans="2:8" ht="24.9" customHeight="1" x14ac:dyDescent="0.25">
      <c r="B20" s="480" t="s">
        <v>74</v>
      </c>
      <c r="C20" s="482"/>
      <c r="D20" s="482"/>
      <c r="E20" s="482"/>
      <c r="F20" s="482"/>
      <c r="G20" s="482"/>
      <c r="H20" s="482"/>
    </row>
    <row r="21" spans="2:8" ht="24.9" customHeight="1" x14ac:dyDescent="0.25">
      <c r="B21" s="241" t="s">
        <v>75</v>
      </c>
      <c r="C21" s="242">
        <v>9800</v>
      </c>
      <c r="D21" s="242">
        <v>9530</v>
      </c>
      <c r="E21" s="242">
        <v>8858</v>
      </c>
      <c r="F21" s="242">
        <v>8650</v>
      </c>
      <c r="G21" s="242">
        <v>8600</v>
      </c>
      <c r="H21" s="242">
        <v>8515</v>
      </c>
    </row>
    <row r="22" spans="2:8" ht="24.9" customHeight="1" x14ac:dyDescent="0.25">
      <c r="B22" s="241" t="s">
        <v>76</v>
      </c>
      <c r="C22" s="242">
        <v>3096</v>
      </c>
      <c r="D22" s="242">
        <v>2856</v>
      </c>
      <c r="E22" s="242">
        <v>2736</v>
      </c>
      <c r="F22" s="242">
        <v>2631</v>
      </c>
      <c r="G22" s="242">
        <v>2582</v>
      </c>
      <c r="H22" s="242">
        <v>2560</v>
      </c>
    </row>
    <row r="23" spans="2:8" ht="24.9" customHeight="1" x14ac:dyDescent="0.25">
      <c r="B23" s="250" t="s">
        <v>235</v>
      </c>
      <c r="C23" s="243">
        <f t="shared" ref="C23:H23" si="2">SUM(C21:C22)</f>
        <v>12896</v>
      </c>
      <c r="D23" s="243">
        <f t="shared" si="2"/>
        <v>12386</v>
      </c>
      <c r="E23" s="243">
        <f t="shared" si="2"/>
        <v>11594</v>
      </c>
      <c r="F23" s="243">
        <f t="shared" si="2"/>
        <v>11281</v>
      </c>
      <c r="G23" s="243">
        <f t="shared" si="2"/>
        <v>11182</v>
      </c>
      <c r="H23" s="243">
        <f t="shared" si="2"/>
        <v>11075</v>
      </c>
    </row>
    <row r="24" spans="2:8" ht="24.9" customHeight="1" x14ac:dyDescent="0.25">
      <c r="B24" s="241"/>
      <c r="C24" s="242"/>
      <c r="D24" s="242"/>
      <c r="E24" s="242"/>
      <c r="F24" s="242"/>
      <c r="G24" s="242"/>
      <c r="H24" s="242"/>
    </row>
    <row r="25" spans="2:8" ht="24.9" customHeight="1" x14ac:dyDescent="0.25">
      <c r="B25" s="480" t="s">
        <v>77</v>
      </c>
      <c r="C25" s="482"/>
      <c r="D25" s="482"/>
      <c r="E25" s="482"/>
      <c r="F25" s="482"/>
      <c r="G25" s="482"/>
      <c r="H25" s="482"/>
    </row>
    <row r="26" spans="2:8" ht="24.9" customHeight="1" x14ac:dyDescent="0.25">
      <c r="B26" s="241" t="s">
        <v>78</v>
      </c>
      <c r="C26" s="242">
        <v>8575</v>
      </c>
      <c r="D26" s="242">
        <v>7115</v>
      </c>
      <c r="E26" s="242">
        <v>7320</v>
      </c>
      <c r="F26" s="242">
        <v>7620</v>
      </c>
      <c r="G26" s="242">
        <v>8000</v>
      </c>
      <c r="H26" s="242">
        <v>8400</v>
      </c>
    </row>
    <row r="27" spans="2:8" ht="24.9" customHeight="1" x14ac:dyDescent="0.25">
      <c r="B27" s="241" t="s">
        <v>79</v>
      </c>
      <c r="C27" s="242">
        <v>38500</v>
      </c>
      <c r="D27" s="242">
        <v>42600</v>
      </c>
      <c r="E27" s="242">
        <v>43600</v>
      </c>
      <c r="F27" s="242">
        <v>44900</v>
      </c>
      <c r="G27" s="242">
        <v>46400</v>
      </c>
      <c r="H27" s="242">
        <v>48150</v>
      </c>
    </row>
    <row r="28" spans="2:8" ht="24.9" customHeight="1" x14ac:dyDescent="0.25">
      <c r="B28" s="241" t="s">
        <v>80</v>
      </c>
      <c r="C28" s="247">
        <v>862</v>
      </c>
      <c r="D28" s="247">
        <v>848</v>
      </c>
      <c r="E28" s="247">
        <v>830</v>
      </c>
      <c r="F28" s="247">
        <v>805</v>
      </c>
      <c r="G28" s="247">
        <v>813</v>
      </c>
      <c r="H28" s="247">
        <v>807</v>
      </c>
    </row>
    <row r="29" spans="2:8" ht="24.9" customHeight="1" x14ac:dyDescent="0.25">
      <c r="B29" s="250" t="s">
        <v>235</v>
      </c>
      <c r="C29" s="243">
        <f t="shared" ref="C29:H29" si="3">SUM(C26:C28)</f>
        <v>47937</v>
      </c>
      <c r="D29" s="243">
        <f t="shared" si="3"/>
        <v>50563</v>
      </c>
      <c r="E29" s="243">
        <f t="shared" si="3"/>
        <v>51750</v>
      </c>
      <c r="F29" s="243">
        <f t="shared" si="3"/>
        <v>53325</v>
      </c>
      <c r="G29" s="243">
        <f t="shared" si="3"/>
        <v>55213</v>
      </c>
      <c r="H29" s="243">
        <f t="shared" si="3"/>
        <v>57357</v>
      </c>
    </row>
    <row r="30" spans="2:8" ht="24.9" customHeight="1" x14ac:dyDescent="0.25">
      <c r="B30" s="241"/>
      <c r="C30" s="242"/>
      <c r="D30" s="242"/>
      <c r="E30" s="242"/>
      <c r="F30" s="242"/>
      <c r="G30" s="242"/>
      <c r="H30" s="242"/>
    </row>
    <row r="31" spans="2:8" ht="24.9" customHeight="1" x14ac:dyDescent="0.25">
      <c r="B31" s="480" t="s">
        <v>81</v>
      </c>
      <c r="C31" s="482"/>
      <c r="D31" s="482"/>
      <c r="E31" s="482"/>
      <c r="F31" s="482"/>
      <c r="G31" s="482"/>
      <c r="H31" s="482"/>
    </row>
    <row r="32" spans="2:8" ht="24.9" customHeight="1" x14ac:dyDescent="0.25">
      <c r="B32" s="241" t="s">
        <v>82</v>
      </c>
      <c r="C32" s="242">
        <v>1640</v>
      </c>
      <c r="D32" s="242">
        <v>1676</v>
      </c>
      <c r="E32" s="242">
        <v>1596</v>
      </c>
      <c r="F32" s="242">
        <v>1620</v>
      </c>
      <c r="G32" s="242">
        <v>1650</v>
      </c>
      <c r="H32" s="242">
        <v>1645</v>
      </c>
    </row>
    <row r="33" spans="2:8" ht="24.9" customHeight="1" x14ac:dyDescent="0.25">
      <c r="B33" s="241" t="s">
        <v>83</v>
      </c>
      <c r="C33" s="242">
        <v>4200</v>
      </c>
      <c r="D33" s="242">
        <v>4597</v>
      </c>
      <c r="E33" s="242">
        <v>4680</v>
      </c>
      <c r="F33" s="242">
        <v>4816</v>
      </c>
      <c r="G33" s="242">
        <v>5021</v>
      </c>
      <c r="H33" s="242">
        <v>5018</v>
      </c>
    </row>
    <row r="34" spans="2:8" ht="24.9" customHeight="1" x14ac:dyDescent="0.25">
      <c r="B34" s="250" t="s">
        <v>235</v>
      </c>
      <c r="C34" s="243">
        <f t="shared" ref="C34:H34" si="4">SUM(C32:C33)</f>
        <v>5840</v>
      </c>
      <c r="D34" s="243">
        <f t="shared" si="4"/>
        <v>6273</v>
      </c>
      <c r="E34" s="243">
        <f t="shared" si="4"/>
        <v>6276</v>
      </c>
      <c r="F34" s="243">
        <f t="shared" si="4"/>
        <v>6436</v>
      </c>
      <c r="G34" s="243">
        <f t="shared" si="4"/>
        <v>6671</v>
      </c>
      <c r="H34" s="243">
        <f t="shared" si="4"/>
        <v>6663</v>
      </c>
    </row>
    <row r="35" spans="2:8" ht="24.9" customHeight="1" thickBot="1" x14ac:dyDescent="0.3">
      <c r="B35" s="788"/>
      <c r="C35" s="789"/>
      <c r="D35" s="789"/>
      <c r="E35" s="789"/>
      <c r="F35" s="789"/>
      <c r="G35" s="789"/>
      <c r="H35" s="789"/>
    </row>
    <row r="36" spans="2:8" ht="9.9" customHeight="1" x14ac:dyDescent="0.25">
      <c r="B36" s="50"/>
      <c r="C36" s="248"/>
      <c r="D36" s="248"/>
      <c r="E36" s="248"/>
      <c r="F36" s="248"/>
      <c r="G36" s="248"/>
      <c r="H36" s="248"/>
    </row>
    <row r="37" spans="2:8" ht="27" customHeight="1" x14ac:dyDescent="0.25">
      <c r="B37" s="534" t="s">
        <v>53</v>
      </c>
      <c r="C37" s="536">
        <f t="shared" ref="C37:H37" si="5">+C34+C29+C23+C18+C16+C11</f>
        <v>126202</v>
      </c>
      <c r="D37" s="536">
        <f t="shared" si="5"/>
        <v>129296</v>
      </c>
      <c r="E37" s="536">
        <f t="shared" si="5"/>
        <v>129466</v>
      </c>
      <c r="F37" s="536">
        <f t="shared" si="5"/>
        <v>132091</v>
      </c>
      <c r="G37" s="536">
        <f t="shared" si="5"/>
        <v>134571</v>
      </c>
      <c r="H37" s="536">
        <f t="shared" si="5"/>
        <v>136986</v>
      </c>
    </row>
    <row r="38" spans="2:8" x14ac:dyDescent="0.25">
      <c r="C38" s="72"/>
      <c r="D38" s="72"/>
      <c r="E38" s="72"/>
      <c r="F38" s="72"/>
      <c r="G38" s="72"/>
      <c r="H38" s="72"/>
    </row>
    <row r="39" spans="2:8" ht="10.5" customHeight="1" x14ac:dyDescent="0.25">
      <c r="B39" s="231" t="s">
        <v>353</v>
      </c>
    </row>
    <row r="40" spans="2:8" ht="10.5" customHeight="1" x14ac:dyDescent="0.25">
      <c r="B40" s="231" t="s">
        <v>348</v>
      </c>
    </row>
    <row r="41" spans="2:8" ht="10.5" customHeight="1" x14ac:dyDescent="0.25">
      <c r="B41" s="231" t="s">
        <v>354</v>
      </c>
    </row>
    <row r="42" spans="2:8" ht="10.5" customHeight="1" x14ac:dyDescent="0.25">
      <c r="B42" s="37" t="s">
        <v>350</v>
      </c>
    </row>
    <row r="44" spans="2:8" x14ac:dyDescent="0.25">
      <c r="B44" s="45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FF00"/>
  </sheetPr>
  <dimension ref="B2:J36"/>
  <sheetViews>
    <sheetView showGridLines="0" view="pageBreakPreview" zoomScale="110" zoomScaleNormal="130" zoomScaleSheetLayoutView="110" workbookViewId="0">
      <selection activeCell="H30" sqref="H30"/>
    </sheetView>
  </sheetViews>
  <sheetFormatPr baseColWidth="10" defaultRowHeight="10.199999999999999" x14ac:dyDescent="0.2"/>
  <cols>
    <col min="1" max="1" width="5.109375" style="43" customWidth="1"/>
    <col min="2" max="2" width="19.5546875" style="43" customWidth="1"/>
    <col min="3" max="8" width="14.33203125" style="43" customWidth="1"/>
    <col min="9" max="9" width="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49" t="s">
        <v>198</v>
      </c>
      <c r="J2" s="106" t="s">
        <v>212</v>
      </c>
    </row>
    <row r="3" spans="2:10" ht="15.6" x14ac:dyDescent="0.3">
      <c r="B3" s="249" t="s">
        <v>312</v>
      </c>
    </row>
    <row r="4" spans="2:10" ht="12.75" customHeight="1" x14ac:dyDescent="0.2"/>
    <row r="5" spans="2:10" s="44" customFormat="1" ht="26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s="44" customFormat="1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s="44" customFormat="1" ht="24.9" customHeight="1" x14ac:dyDescent="0.25">
      <c r="B7" s="480" t="s">
        <v>68</v>
      </c>
      <c r="C7" s="790"/>
      <c r="D7" s="790"/>
      <c r="E7" s="790"/>
      <c r="F7" s="790"/>
      <c r="G7" s="790"/>
      <c r="H7" s="790"/>
    </row>
    <row r="8" spans="2:10" s="44" customFormat="1" ht="24.9" customHeight="1" x14ac:dyDescent="0.25">
      <c r="B8" s="241" t="s">
        <v>69</v>
      </c>
      <c r="C8" s="275">
        <v>8.4</v>
      </c>
      <c r="D8" s="275">
        <v>8.4600000000000009</v>
      </c>
      <c r="E8" s="275">
        <v>8.51</v>
      </c>
      <c r="F8" s="275">
        <v>8.5500000000000007</v>
      </c>
      <c r="G8" s="275">
        <v>8.58</v>
      </c>
      <c r="H8" s="275">
        <v>8.6300000000000008</v>
      </c>
    </row>
    <row r="9" spans="2:10" s="44" customFormat="1" ht="24.9" customHeight="1" x14ac:dyDescent="0.25">
      <c r="B9" s="241" t="s">
        <v>570</v>
      </c>
      <c r="C9" s="275">
        <v>9.25</v>
      </c>
      <c r="D9" s="275">
        <v>9.33</v>
      </c>
      <c r="E9" s="275">
        <v>9.59</v>
      </c>
      <c r="F9" s="275">
        <v>9.68</v>
      </c>
      <c r="G9" s="275">
        <v>9.84</v>
      </c>
      <c r="H9" s="275" t="s">
        <v>568</v>
      </c>
    </row>
    <row r="10" spans="2:10" s="44" customFormat="1" ht="24.9" customHeight="1" x14ac:dyDescent="0.25">
      <c r="B10" s="241" t="s">
        <v>32</v>
      </c>
      <c r="C10" s="275">
        <v>1.76</v>
      </c>
      <c r="D10" s="275">
        <v>1.7</v>
      </c>
      <c r="E10" s="275">
        <v>1.7</v>
      </c>
      <c r="F10" s="275">
        <v>1.73</v>
      </c>
      <c r="G10" s="275">
        <v>1.76</v>
      </c>
      <c r="H10" s="275">
        <v>1.77</v>
      </c>
    </row>
    <row r="11" spans="2:10" s="44" customFormat="1" ht="24.9" customHeight="1" x14ac:dyDescent="0.25">
      <c r="B11" s="241"/>
      <c r="C11" s="275"/>
      <c r="D11" s="275"/>
      <c r="E11" s="275"/>
      <c r="F11" s="275"/>
      <c r="G11" s="275"/>
      <c r="H11" s="275"/>
    </row>
    <row r="12" spans="2:10" s="44" customFormat="1" ht="24.9" customHeight="1" x14ac:dyDescent="0.25">
      <c r="B12" s="480" t="s">
        <v>71</v>
      </c>
      <c r="C12" s="484"/>
      <c r="D12" s="484"/>
      <c r="E12" s="484"/>
      <c r="F12" s="484"/>
      <c r="G12" s="484"/>
      <c r="H12" s="484"/>
    </row>
    <row r="13" spans="2:10" s="44" customFormat="1" ht="24.9" customHeight="1" x14ac:dyDescent="0.25">
      <c r="B13" s="241" t="s">
        <v>72</v>
      </c>
      <c r="C13" s="275">
        <v>4.66</v>
      </c>
      <c r="D13" s="275">
        <v>4.93</v>
      </c>
      <c r="E13" s="275">
        <v>5.05</v>
      </c>
      <c r="F13" s="275">
        <v>5.33</v>
      </c>
      <c r="G13" s="275">
        <v>5.39</v>
      </c>
      <c r="H13" s="275">
        <v>5.47</v>
      </c>
    </row>
    <row r="14" spans="2:10" s="44" customFormat="1" ht="24.9" customHeight="1" x14ac:dyDescent="0.25">
      <c r="B14" s="241" t="s">
        <v>73</v>
      </c>
      <c r="C14" s="275">
        <v>1.67</v>
      </c>
      <c r="D14" s="275">
        <v>1.67</v>
      </c>
      <c r="E14" s="275">
        <v>1.7</v>
      </c>
      <c r="F14" s="275">
        <v>1.6</v>
      </c>
      <c r="G14" s="275">
        <v>1.58</v>
      </c>
      <c r="H14" s="275">
        <v>1.58</v>
      </c>
    </row>
    <row r="15" spans="2:10" s="44" customFormat="1" ht="24.9" customHeight="1" x14ac:dyDescent="0.25">
      <c r="B15" s="241"/>
      <c r="C15" s="275"/>
      <c r="D15" s="275"/>
      <c r="E15" s="275"/>
      <c r="F15" s="275"/>
      <c r="G15" s="275"/>
      <c r="H15" s="275"/>
    </row>
    <row r="16" spans="2:10" s="44" customFormat="1" ht="24.9" customHeight="1" x14ac:dyDescent="0.25">
      <c r="B16" s="480" t="s">
        <v>571</v>
      </c>
      <c r="C16" s="484">
        <v>5.54</v>
      </c>
      <c r="D16" s="484">
        <v>5.53</v>
      </c>
      <c r="E16" s="484">
        <v>5.75</v>
      </c>
      <c r="F16" s="484">
        <v>5.98</v>
      </c>
      <c r="G16" s="484">
        <v>6.08</v>
      </c>
      <c r="H16" s="484">
        <v>6.13</v>
      </c>
    </row>
    <row r="17" spans="2:8" s="53" customFormat="1" ht="24.9" customHeight="1" x14ac:dyDescent="0.25">
      <c r="B17" s="251"/>
      <c r="C17" s="276"/>
      <c r="D17" s="276"/>
      <c r="E17" s="276"/>
      <c r="F17" s="276"/>
      <c r="G17" s="276"/>
      <c r="H17" s="276"/>
    </row>
    <row r="18" spans="2:8" s="44" customFormat="1" ht="24.9" customHeight="1" x14ac:dyDescent="0.25">
      <c r="B18" s="480" t="s">
        <v>74</v>
      </c>
      <c r="C18" s="484"/>
      <c r="D18" s="484"/>
      <c r="E18" s="484"/>
      <c r="F18" s="484"/>
      <c r="G18" s="484"/>
      <c r="H18" s="484"/>
    </row>
    <row r="19" spans="2:8" s="44" customFormat="1" ht="24.9" customHeight="1" x14ac:dyDescent="0.25">
      <c r="B19" s="241" t="s">
        <v>75</v>
      </c>
      <c r="C19" s="275">
        <v>3.32</v>
      </c>
      <c r="D19" s="275">
        <v>3.42</v>
      </c>
      <c r="E19" s="275">
        <v>3.6</v>
      </c>
      <c r="F19" s="275">
        <v>3.66</v>
      </c>
      <c r="G19" s="275">
        <v>3.71</v>
      </c>
      <c r="H19" s="275">
        <v>3.71</v>
      </c>
    </row>
    <row r="20" spans="2:8" s="44" customFormat="1" ht="24.9" customHeight="1" x14ac:dyDescent="0.25">
      <c r="B20" s="241" t="s">
        <v>76</v>
      </c>
      <c r="C20" s="275">
        <v>3.72</v>
      </c>
      <c r="D20" s="275">
        <v>3.98</v>
      </c>
      <c r="E20" s="275">
        <v>4.01</v>
      </c>
      <c r="F20" s="275">
        <v>4.1100000000000003</v>
      </c>
      <c r="G20" s="275">
        <v>4.22</v>
      </c>
      <c r="H20" s="275">
        <v>4.32</v>
      </c>
    </row>
    <row r="21" spans="2:8" s="44" customFormat="1" ht="24.9" customHeight="1" x14ac:dyDescent="0.25">
      <c r="B21" s="241"/>
      <c r="C21" s="275"/>
      <c r="D21" s="275"/>
      <c r="E21" s="275"/>
      <c r="F21" s="275"/>
      <c r="G21" s="275"/>
      <c r="H21" s="275"/>
    </row>
    <row r="22" spans="2:8" s="44" customFormat="1" ht="24.9" customHeight="1" x14ac:dyDescent="0.25">
      <c r="B22" s="480" t="s">
        <v>77</v>
      </c>
      <c r="C22" s="484"/>
      <c r="D22" s="484"/>
      <c r="E22" s="484"/>
      <c r="F22" s="484"/>
      <c r="G22" s="484"/>
      <c r="H22" s="484"/>
    </row>
    <row r="23" spans="2:8" s="44" customFormat="1" ht="24.9" customHeight="1" x14ac:dyDescent="0.25">
      <c r="B23" s="241" t="s">
        <v>78</v>
      </c>
      <c r="C23" s="275">
        <v>4</v>
      </c>
      <c r="D23" s="275">
        <v>4</v>
      </c>
      <c r="E23" s="275">
        <v>4</v>
      </c>
      <c r="F23" s="275">
        <v>4.03</v>
      </c>
      <c r="G23" s="275">
        <v>4.08</v>
      </c>
      <c r="H23" s="275">
        <v>4.13</v>
      </c>
    </row>
    <row r="24" spans="2:8" s="44" customFormat="1" ht="24.9" customHeight="1" x14ac:dyDescent="0.25">
      <c r="B24" s="241" t="s">
        <v>79</v>
      </c>
      <c r="C24" s="275">
        <v>1.1599999999999999</v>
      </c>
      <c r="D24" s="275">
        <v>1.1299999999999999</v>
      </c>
      <c r="E24" s="275">
        <v>1.1499999999999999</v>
      </c>
      <c r="F24" s="275">
        <v>1.19</v>
      </c>
      <c r="G24" s="275">
        <v>1.2</v>
      </c>
      <c r="H24" s="275">
        <v>1.2</v>
      </c>
    </row>
    <row r="25" spans="2:8" s="44" customFormat="1" ht="24.9" customHeight="1" x14ac:dyDescent="0.25">
      <c r="B25" s="241" t="s">
        <v>80</v>
      </c>
      <c r="C25" s="275">
        <v>9.26</v>
      </c>
      <c r="D25" s="275">
        <v>9.33</v>
      </c>
      <c r="E25" s="275">
        <v>9.3000000000000007</v>
      </c>
      <c r="F25" s="275">
        <v>9.2799999999999994</v>
      </c>
      <c r="G25" s="275">
        <v>9.39</v>
      </c>
      <c r="H25" s="275">
        <v>9.39</v>
      </c>
    </row>
    <row r="26" spans="2:8" s="44" customFormat="1" ht="24.9" customHeight="1" x14ac:dyDescent="0.25">
      <c r="B26" s="241"/>
      <c r="C26" s="275"/>
      <c r="D26" s="275"/>
      <c r="E26" s="275"/>
      <c r="F26" s="275"/>
      <c r="G26" s="275"/>
      <c r="H26" s="275"/>
    </row>
    <row r="27" spans="2:8" s="44" customFormat="1" ht="24.9" customHeight="1" x14ac:dyDescent="0.25">
      <c r="B27" s="480" t="s">
        <v>81</v>
      </c>
      <c r="C27" s="484"/>
      <c r="D27" s="484"/>
      <c r="E27" s="484"/>
      <c r="F27" s="484"/>
      <c r="G27" s="484"/>
      <c r="H27" s="484"/>
    </row>
    <row r="28" spans="2:8" s="44" customFormat="1" ht="24.9" customHeight="1" x14ac:dyDescent="0.25">
      <c r="B28" s="241" t="s">
        <v>82</v>
      </c>
      <c r="C28" s="275">
        <v>5.79</v>
      </c>
      <c r="D28" s="275">
        <v>5.56</v>
      </c>
      <c r="E28" s="275">
        <v>5.84</v>
      </c>
      <c r="F28" s="275">
        <v>5.91</v>
      </c>
      <c r="G28" s="275">
        <v>5.93</v>
      </c>
      <c r="H28" s="275">
        <v>5.92</v>
      </c>
    </row>
    <row r="29" spans="2:8" s="44" customFormat="1" ht="24.9" customHeight="1" x14ac:dyDescent="0.25">
      <c r="B29" s="241" t="s">
        <v>83</v>
      </c>
      <c r="C29" s="275">
        <v>3.71</v>
      </c>
      <c r="D29" s="275">
        <v>3.69</v>
      </c>
      <c r="E29" s="275">
        <v>3.67</v>
      </c>
      <c r="F29" s="275">
        <v>3.94</v>
      </c>
      <c r="G29" s="275">
        <v>4.0999999999999996</v>
      </c>
      <c r="H29" s="275">
        <v>3.82</v>
      </c>
    </row>
    <row r="30" spans="2:8" ht="9" customHeight="1" thickBot="1" x14ac:dyDescent="0.25">
      <c r="B30" s="791"/>
      <c r="C30" s="792"/>
      <c r="D30" s="792"/>
      <c r="E30" s="792"/>
      <c r="F30" s="792"/>
      <c r="G30" s="792"/>
      <c r="H30" s="792"/>
    </row>
    <row r="31" spans="2:8" ht="7.5" customHeight="1" x14ac:dyDescent="0.2"/>
    <row r="32" spans="2:8" ht="10.5" customHeight="1" x14ac:dyDescent="0.2">
      <c r="B32" s="231" t="s">
        <v>347</v>
      </c>
    </row>
    <row r="33" spans="2:2" ht="10.5" customHeight="1" x14ac:dyDescent="0.2">
      <c r="B33" s="231" t="s">
        <v>348</v>
      </c>
    </row>
    <row r="34" spans="2:2" ht="13.5" customHeight="1" x14ac:dyDescent="0.2">
      <c r="B34" s="231" t="s">
        <v>572</v>
      </c>
    </row>
    <row r="35" spans="2:2" ht="14.25" customHeight="1" x14ac:dyDescent="0.2">
      <c r="B35" s="231" t="s">
        <v>569</v>
      </c>
    </row>
    <row r="36" spans="2:2" ht="10.5" customHeight="1" x14ac:dyDescent="0.25">
      <c r="B36" s="37" t="s">
        <v>350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FF00"/>
  </sheetPr>
  <dimension ref="B2:J44"/>
  <sheetViews>
    <sheetView showGridLines="0" view="pageBreakPreview" topLeftCell="A18" zoomScale="110" zoomScaleNormal="130" zoomScaleSheetLayoutView="110" workbookViewId="0">
      <selection activeCell="H37" sqref="H37"/>
    </sheetView>
  </sheetViews>
  <sheetFormatPr baseColWidth="10" defaultRowHeight="13.2" x14ac:dyDescent="0.25"/>
  <cols>
    <col min="1" max="1" width="1.6640625" style="46" customWidth="1"/>
    <col min="2" max="2" width="19.88671875" style="46" customWidth="1"/>
    <col min="3" max="8" width="14.33203125" style="46" customWidth="1"/>
    <col min="9" max="9" width="3.6640625" style="46" customWidth="1"/>
    <col min="10" max="250" width="11.44140625" style="46"/>
    <col min="251" max="251" width="15" style="46" customWidth="1"/>
    <col min="252" max="506" width="11.44140625" style="46"/>
    <col min="507" max="507" width="15" style="46" customWidth="1"/>
    <col min="508" max="762" width="11.44140625" style="46"/>
    <col min="763" max="763" width="15" style="46" customWidth="1"/>
    <col min="764" max="1018" width="11.44140625" style="46"/>
    <col min="1019" max="1019" width="15" style="46" customWidth="1"/>
    <col min="1020" max="1274" width="11.44140625" style="46"/>
    <col min="1275" max="1275" width="15" style="46" customWidth="1"/>
    <col min="1276" max="1530" width="11.44140625" style="46"/>
    <col min="1531" max="1531" width="15" style="46" customWidth="1"/>
    <col min="1532" max="1786" width="11.44140625" style="46"/>
    <col min="1787" max="1787" width="15" style="46" customWidth="1"/>
    <col min="1788" max="2042" width="11.44140625" style="46"/>
    <col min="2043" max="2043" width="15" style="46" customWidth="1"/>
    <col min="2044" max="2298" width="11.44140625" style="46"/>
    <col min="2299" max="2299" width="15" style="46" customWidth="1"/>
    <col min="2300" max="2554" width="11.44140625" style="46"/>
    <col min="2555" max="2555" width="15" style="46" customWidth="1"/>
    <col min="2556" max="2810" width="11.44140625" style="46"/>
    <col min="2811" max="2811" width="15" style="46" customWidth="1"/>
    <col min="2812" max="3066" width="11.44140625" style="46"/>
    <col min="3067" max="3067" width="15" style="46" customWidth="1"/>
    <col min="3068" max="3322" width="11.44140625" style="46"/>
    <col min="3323" max="3323" width="15" style="46" customWidth="1"/>
    <col min="3324" max="3578" width="11.44140625" style="46"/>
    <col min="3579" max="3579" width="15" style="46" customWidth="1"/>
    <col min="3580" max="3834" width="11.44140625" style="46"/>
    <col min="3835" max="3835" width="15" style="46" customWidth="1"/>
    <col min="3836" max="4090" width="11.44140625" style="46"/>
    <col min="4091" max="4091" width="15" style="46" customWidth="1"/>
    <col min="4092" max="4346" width="11.44140625" style="46"/>
    <col min="4347" max="4347" width="15" style="46" customWidth="1"/>
    <col min="4348" max="4602" width="11.44140625" style="46"/>
    <col min="4603" max="4603" width="15" style="46" customWidth="1"/>
    <col min="4604" max="4858" width="11.44140625" style="46"/>
    <col min="4859" max="4859" width="15" style="46" customWidth="1"/>
    <col min="4860" max="5114" width="11.44140625" style="46"/>
    <col min="5115" max="5115" width="15" style="46" customWidth="1"/>
    <col min="5116" max="5370" width="11.44140625" style="46"/>
    <col min="5371" max="5371" width="15" style="46" customWidth="1"/>
    <col min="5372" max="5626" width="11.44140625" style="46"/>
    <col min="5627" max="5627" width="15" style="46" customWidth="1"/>
    <col min="5628" max="5882" width="11.44140625" style="46"/>
    <col min="5883" max="5883" width="15" style="46" customWidth="1"/>
    <col min="5884" max="6138" width="11.44140625" style="46"/>
    <col min="6139" max="6139" width="15" style="46" customWidth="1"/>
    <col min="6140" max="6394" width="11.44140625" style="46"/>
    <col min="6395" max="6395" width="15" style="46" customWidth="1"/>
    <col min="6396" max="6650" width="11.44140625" style="46"/>
    <col min="6651" max="6651" width="15" style="46" customWidth="1"/>
    <col min="6652" max="6906" width="11.44140625" style="46"/>
    <col min="6907" max="6907" width="15" style="46" customWidth="1"/>
    <col min="6908" max="7162" width="11.44140625" style="46"/>
    <col min="7163" max="7163" width="15" style="46" customWidth="1"/>
    <col min="7164" max="7418" width="11.44140625" style="46"/>
    <col min="7419" max="7419" width="15" style="46" customWidth="1"/>
    <col min="7420" max="7674" width="11.44140625" style="46"/>
    <col min="7675" max="7675" width="15" style="46" customWidth="1"/>
    <col min="7676" max="7930" width="11.44140625" style="46"/>
    <col min="7931" max="7931" width="15" style="46" customWidth="1"/>
    <col min="7932" max="8186" width="11.44140625" style="46"/>
    <col min="8187" max="8187" width="15" style="46" customWidth="1"/>
    <col min="8188" max="8442" width="11.44140625" style="46"/>
    <col min="8443" max="8443" width="15" style="46" customWidth="1"/>
    <col min="8444" max="8698" width="11.44140625" style="46"/>
    <col min="8699" max="8699" width="15" style="46" customWidth="1"/>
    <col min="8700" max="8954" width="11.44140625" style="46"/>
    <col min="8955" max="8955" width="15" style="46" customWidth="1"/>
    <col min="8956" max="9210" width="11.44140625" style="46"/>
    <col min="9211" max="9211" width="15" style="46" customWidth="1"/>
    <col min="9212" max="9466" width="11.44140625" style="46"/>
    <col min="9467" max="9467" width="15" style="46" customWidth="1"/>
    <col min="9468" max="9722" width="11.44140625" style="46"/>
    <col min="9723" max="9723" width="15" style="46" customWidth="1"/>
    <col min="9724" max="9978" width="11.44140625" style="46"/>
    <col min="9979" max="9979" width="15" style="46" customWidth="1"/>
    <col min="9980" max="10234" width="11.44140625" style="46"/>
    <col min="10235" max="10235" width="15" style="46" customWidth="1"/>
    <col min="10236" max="10490" width="11.44140625" style="46"/>
    <col min="10491" max="10491" width="15" style="46" customWidth="1"/>
    <col min="10492" max="10746" width="11.44140625" style="46"/>
    <col min="10747" max="10747" width="15" style="46" customWidth="1"/>
    <col min="10748" max="11002" width="11.44140625" style="46"/>
    <col min="11003" max="11003" width="15" style="46" customWidth="1"/>
    <col min="11004" max="11258" width="11.44140625" style="46"/>
    <col min="11259" max="11259" width="15" style="46" customWidth="1"/>
    <col min="11260" max="11514" width="11.44140625" style="46"/>
    <col min="11515" max="11515" width="15" style="46" customWidth="1"/>
    <col min="11516" max="11770" width="11.44140625" style="46"/>
    <col min="11771" max="11771" width="15" style="46" customWidth="1"/>
    <col min="11772" max="12026" width="11.44140625" style="46"/>
    <col min="12027" max="12027" width="15" style="46" customWidth="1"/>
    <col min="12028" max="12282" width="11.44140625" style="46"/>
    <col min="12283" max="12283" width="15" style="46" customWidth="1"/>
    <col min="12284" max="12538" width="11.44140625" style="46"/>
    <col min="12539" max="12539" width="15" style="46" customWidth="1"/>
    <col min="12540" max="12794" width="11.44140625" style="46"/>
    <col min="12795" max="12795" width="15" style="46" customWidth="1"/>
    <col min="12796" max="13050" width="11.44140625" style="46"/>
    <col min="13051" max="13051" width="15" style="46" customWidth="1"/>
    <col min="13052" max="13306" width="11.44140625" style="46"/>
    <col min="13307" max="13307" width="15" style="46" customWidth="1"/>
    <col min="13308" max="13562" width="11.44140625" style="46"/>
    <col min="13563" max="13563" width="15" style="46" customWidth="1"/>
    <col min="13564" max="13818" width="11.44140625" style="46"/>
    <col min="13819" max="13819" width="15" style="46" customWidth="1"/>
    <col min="13820" max="14074" width="11.44140625" style="46"/>
    <col min="14075" max="14075" width="15" style="46" customWidth="1"/>
    <col min="14076" max="14330" width="11.44140625" style="46"/>
    <col min="14331" max="14331" width="15" style="46" customWidth="1"/>
    <col min="14332" max="14586" width="11.44140625" style="46"/>
    <col min="14587" max="14587" width="15" style="46" customWidth="1"/>
    <col min="14588" max="14842" width="11.44140625" style="46"/>
    <col min="14843" max="14843" width="15" style="46" customWidth="1"/>
    <col min="14844" max="15098" width="11.44140625" style="46"/>
    <col min="15099" max="15099" width="15" style="46" customWidth="1"/>
    <col min="15100" max="15354" width="11.44140625" style="46"/>
    <col min="15355" max="15355" width="15" style="46" customWidth="1"/>
    <col min="15356" max="15610" width="11.44140625" style="46"/>
    <col min="15611" max="15611" width="15" style="46" customWidth="1"/>
    <col min="15612" max="15866" width="11.44140625" style="46"/>
    <col min="15867" max="15867" width="15" style="46" customWidth="1"/>
    <col min="15868" max="16122" width="11.44140625" style="46"/>
    <col min="16123" max="16123" width="15" style="46" customWidth="1"/>
    <col min="16124" max="16384" width="11.44140625" style="46"/>
  </cols>
  <sheetData>
    <row r="2" spans="2:10" ht="15.6" x14ac:dyDescent="0.3">
      <c r="B2" s="252" t="s">
        <v>155</v>
      </c>
      <c r="J2" s="106" t="s">
        <v>212</v>
      </c>
    </row>
    <row r="3" spans="2:10" ht="15.6" x14ac:dyDescent="0.3">
      <c r="B3" s="252" t="s">
        <v>116</v>
      </c>
    </row>
    <row r="5" spans="2:10" ht="26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793"/>
      <c r="D7" s="793"/>
      <c r="E7" s="793"/>
      <c r="F7" s="793"/>
      <c r="G7" s="793"/>
      <c r="H7" s="793"/>
    </row>
    <row r="8" spans="2:10" ht="24.9" customHeight="1" x14ac:dyDescent="0.25">
      <c r="B8" s="241" t="s">
        <v>69</v>
      </c>
      <c r="C8" s="247">
        <v>285</v>
      </c>
      <c r="D8" s="247">
        <v>291</v>
      </c>
      <c r="E8" s="247">
        <v>297</v>
      </c>
      <c r="F8" s="247">
        <v>300</v>
      </c>
      <c r="G8" s="247">
        <v>304</v>
      </c>
      <c r="H8" s="247">
        <v>304</v>
      </c>
    </row>
    <row r="9" spans="2:10" ht="24.9" customHeight="1" x14ac:dyDescent="0.25">
      <c r="B9" s="241" t="s">
        <v>70</v>
      </c>
      <c r="C9" s="242">
        <v>4496</v>
      </c>
      <c r="D9" s="242">
        <v>4570</v>
      </c>
      <c r="E9" s="242">
        <v>4737</v>
      </c>
      <c r="F9" s="242">
        <v>4807</v>
      </c>
      <c r="G9" s="242">
        <v>4940</v>
      </c>
      <c r="H9" s="242">
        <v>5090</v>
      </c>
    </row>
    <row r="10" spans="2:10" ht="24.9" customHeight="1" x14ac:dyDescent="0.25">
      <c r="B10" s="241" t="s">
        <v>32</v>
      </c>
      <c r="C10" s="242">
        <v>188</v>
      </c>
      <c r="D10" s="242">
        <v>242</v>
      </c>
      <c r="E10" s="242">
        <v>264</v>
      </c>
      <c r="F10" s="242">
        <v>270</v>
      </c>
      <c r="G10" s="242">
        <v>264</v>
      </c>
      <c r="H10" s="242">
        <v>270</v>
      </c>
    </row>
    <row r="11" spans="2:10" ht="24.9" customHeight="1" x14ac:dyDescent="0.25">
      <c r="B11" s="250" t="s">
        <v>235</v>
      </c>
      <c r="C11" s="243">
        <f t="shared" ref="C11:H11" si="0">SUM(C8:C10)</f>
        <v>4969</v>
      </c>
      <c r="D11" s="243">
        <f t="shared" si="0"/>
        <v>5103</v>
      </c>
      <c r="E11" s="243">
        <f t="shared" si="0"/>
        <v>5298</v>
      </c>
      <c r="F11" s="243">
        <f t="shared" si="0"/>
        <v>5377</v>
      </c>
      <c r="G11" s="243">
        <f t="shared" si="0"/>
        <v>5508</v>
      </c>
      <c r="H11" s="243">
        <f t="shared" si="0"/>
        <v>5664</v>
      </c>
    </row>
    <row r="12" spans="2:10" ht="24.9" customHeight="1" x14ac:dyDescent="0.25">
      <c r="B12" s="241"/>
      <c r="C12" s="278"/>
      <c r="D12" s="278"/>
      <c r="E12" s="278"/>
      <c r="F12" s="278"/>
      <c r="G12" s="278"/>
      <c r="H12" s="278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72</v>
      </c>
      <c r="C14" s="247">
        <v>525</v>
      </c>
      <c r="D14" s="247">
        <v>530</v>
      </c>
      <c r="E14" s="247">
        <v>540</v>
      </c>
      <c r="F14" s="247">
        <v>572</v>
      </c>
      <c r="G14" s="247">
        <v>589</v>
      </c>
      <c r="H14" s="247">
        <v>609</v>
      </c>
    </row>
    <row r="15" spans="2:10" ht="24.9" customHeight="1" x14ac:dyDescent="0.25">
      <c r="B15" s="241" t="s">
        <v>73</v>
      </c>
      <c r="C15" s="247">
        <v>607</v>
      </c>
      <c r="D15" s="247">
        <v>614</v>
      </c>
      <c r="E15" s="247">
        <v>648</v>
      </c>
      <c r="F15" s="247">
        <v>679</v>
      </c>
      <c r="G15" s="247">
        <v>700</v>
      </c>
      <c r="H15" s="247">
        <v>722</v>
      </c>
    </row>
    <row r="16" spans="2:10" ht="24.9" customHeight="1" x14ac:dyDescent="0.25">
      <c r="B16" s="250" t="s">
        <v>235</v>
      </c>
      <c r="C16" s="243">
        <f t="shared" ref="C16:H16" si="1">SUM(C14:C15)</f>
        <v>1132</v>
      </c>
      <c r="D16" s="243">
        <f t="shared" si="1"/>
        <v>1144</v>
      </c>
      <c r="E16" s="243">
        <f t="shared" si="1"/>
        <v>1188</v>
      </c>
      <c r="F16" s="243">
        <f>SUM(F14:F15)</f>
        <v>1251</v>
      </c>
      <c r="G16" s="243">
        <f>SUM(G14:G15)</f>
        <v>1289</v>
      </c>
      <c r="H16" s="243">
        <f t="shared" si="1"/>
        <v>1331</v>
      </c>
    </row>
    <row r="17" spans="2:8" ht="24.9" customHeight="1" x14ac:dyDescent="0.25">
      <c r="B17" s="241"/>
      <c r="C17" s="247"/>
      <c r="D17" s="247"/>
      <c r="E17" s="247"/>
      <c r="F17" s="247"/>
      <c r="G17" s="247"/>
      <c r="H17" s="247"/>
    </row>
    <row r="18" spans="2:8" ht="24.9" customHeight="1" x14ac:dyDescent="0.25">
      <c r="B18" s="480" t="s">
        <v>346</v>
      </c>
      <c r="C18" s="483">
        <v>8717</v>
      </c>
      <c r="D18" s="483">
        <v>8739</v>
      </c>
      <c r="E18" s="483">
        <v>8959</v>
      </c>
      <c r="F18" s="483">
        <v>8981</v>
      </c>
      <c r="G18" s="483">
        <v>9080</v>
      </c>
      <c r="H18" s="483">
        <v>9130</v>
      </c>
    </row>
    <row r="19" spans="2:8" s="63" customFormat="1" ht="24.9" customHeight="1" x14ac:dyDescent="0.25">
      <c r="B19" s="251"/>
      <c r="C19" s="246"/>
      <c r="D19" s="246"/>
      <c r="E19" s="246"/>
      <c r="F19" s="246"/>
      <c r="G19" s="246"/>
      <c r="H19" s="246"/>
    </row>
    <row r="20" spans="2:8" ht="24.9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8" ht="24.9" customHeight="1" x14ac:dyDescent="0.25">
      <c r="B21" s="241" t="s">
        <v>75</v>
      </c>
      <c r="C21" s="247">
        <v>430</v>
      </c>
      <c r="D21" s="247">
        <v>400</v>
      </c>
      <c r="E21" s="247">
        <v>438</v>
      </c>
      <c r="F21" s="247">
        <v>425</v>
      </c>
      <c r="G21" s="247">
        <v>446</v>
      </c>
      <c r="H21" s="247">
        <v>455</v>
      </c>
    </row>
    <row r="22" spans="2:8" ht="24.9" customHeight="1" x14ac:dyDescent="0.25">
      <c r="B22" s="241" t="s">
        <v>76</v>
      </c>
      <c r="C22" s="247">
        <v>249</v>
      </c>
      <c r="D22" s="247">
        <v>228</v>
      </c>
      <c r="E22" s="247">
        <v>212</v>
      </c>
      <c r="F22" s="247">
        <v>185</v>
      </c>
      <c r="G22" s="247">
        <v>165</v>
      </c>
      <c r="H22" s="247">
        <v>170</v>
      </c>
    </row>
    <row r="23" spans="2:8" ht="24.9" customHeight="1" x14ac:dyDescent="0.25">
      <c r="B23" s="250" t="s">
        <v>235</v>
      </c>
      <c r="C23" s="265">
        <f t="shared" ref="C23:H23" si="2">SUM(C21:C22)</f>
        <v>679</v>
      </c>
      <c r="D23" s="265">
        <f t="shared" si="2"/>
        <v>628</v>
      </c>
      <c r="E23" s="265">
        <f t="shared" si="2"/>
        <v>650</v>
      </c>
      <c r="F23" s="265">
        <f>SUM(F21:F22)</f>
        <v>610</v>
      </c>
      <c r="G23" s="265">
        <f>SUM(G21:G22)</f>
        <v>611</v>
      </c>
      <c r="H23" s="265">
        <f t="shared" si="2"/>
        <v>625</v>
      </c>
    </row>
    <row r="24" spans="2:8" ht="24.9" customHeight="1" x14ac:dyDescent="0.25">
      <c r="B24" s="241"/>
      <c r="C24" s="247"/>
      <c r="D24" s="247"/>
      <c r="E24" s="247"/>
      <c r="F24" s="247"/>
      <c r="G24" s="247"/>
      <c r="H24" s="247"/>
    </row>
    <row r="25" spans="2:8" ht="24.9" customHeight="1" x14ac:dyDescent="0.25">
      <c r="B25" s="480" t="s">
        <v>77</v>
      </c>
      <c r="C25" s="485"/>
      <c r="D25" s="485"/>
      <c r="E25" s="485"/>
      <c r="F25" s="485"/>
      <c r="G25" s="485"/>
      <c r="H25" s="485"/>
    </row>
    <row r="26" spans="2:8" ht="24.9" customHeight="1" x14ac:dyDescent="0.25">
      <c r="B26" s="241" t="s">
        <v>84</v>
      </c>
      <c r="C26" s="247">
        <v>25</v>
      </c>
      <c r="D26" s="247">
        <v>23</v>
      </c>
      <c r="E26" s="247">
        <v>27</v>
      </c>
      <c r="F26" s="247">
        <v>25</v>
      </c>
      <c r="G26" s="247">
        <v>25</v>
      </c>
      <c r="H26" s="247">
        <v>26</v>
      </c>
    </row>
    <row r="27" spans="2:8" ht="24.9" customHeight="1" x14ac:dyDescent="0.25">
      <c r="B27" s="241" t="s">
        <v>85</v>
      </c>
      <c r="C27" s="247">
        <v>2</v>
      </c>
      <c r="D27" s="247">
        <v>2</v>
      </c>
      <c r="E27" s="247">
        <v>2</v>
      </c>
      <c r="F27" s="279">
        <v>2</v>
      </c>
      <c r="G27" s="279">
        <v>2</v>
      </c>
      <c r="H27" s="279">
        <v>2</v>
      </c>
    </row>
    <row r="28" spans="2:8" ht="24.9" customHeight="1" x14ac:dyDescent="0.25">
      <c r="B28" s="241" t="s">
        <v>80</v>
      </c>
      <c r="C28" s="247">
        <v>47</v>
      </c>
      <c r="D28" s="247">
        <v>45</v>
      </c>
      <c r="E28" s="247">
        <v>48</v>
      </c>
      <c r="F28" s="247">
        <v>45</v>
      </c>
      <c r="G28" s="247">
        <v>48</v>
      </c>
      <c r="H28" s="247">
        <v>50</v>
      </c>
    </row>
    <row r="29" spans="2:8" ht="24.9" customHeight="1" x14ac:dyDescent="0.25">
      <c r="B29" s="250" t="s">
        <v>235</v>
      </c>
      <c r="C29" s="265">
        <f t="shared" ref="C29:H29" si="3">SUM(C26:C28)</f>
        <v>74</v>
      </c>
      <c r="D29" s="265">
        <f t="shared" si="3"/>
        <v>70</v>
      </c>
      <c r="E29" s="265">
        <f t="shared" si="3"/>
        <v>77</v>
      </c>
      <c r="F29" s="265">
        <f t="shared" si="3"/>
        <v>72</v>
      </c>
      <c r="G29" s="265">
        <f t="shared" si="3"/>
        <v>75</v>
      </c>
      <c r="H29" s="265">
        <f t="shared" si="3"/>
        <v>78</v>
      </c>
    </row>
    <row r="30" spans="2:8" ht="24.9" customHeight="1" x14ac:dyDescent="0.25">
      <c r="B30" s="241"/>
      <c r="C30" s="247"/>
      <c r="D30" s="247"/>
      <c r="E30" s="247"/>
      <c r="F30" s="247"/>
      <c r="G30" s="247"/>
      <c r="H30" s="247"/>
    </row>
    <row r="31" spans="2:8" ht="24.9" customHeight="1" x14ac:dyDescent="0.25">
      <c r="B31" s="480" t="s">
        <v>81</v>
      </c>
      <c r="C31" s="485"/>
      <c r="D31" s="485"/>
      <c r="E31" s="485"/>
      <c r="F31" s="485"/>
      <c r="G31" s="485"/>
      <c r="H31" s="485"/>
    </row>
    <row r="32" spans="2:8" ht="24.9" customHeight="1" x14ac:dyDescent="0.25">
      <c r="B32" s="241" t="s">
        <v>82</v>
      </c>
      <c r="C32" s="247">
        <v>344</v>
      </c>
      <c r="D32" s="247">
        <v>321</v>
      </c>
      <c r="E32" s="247">
        <v>319</v>
      </c>
      <c r="F32" s="247">
        <v>339</v>
      </c>
      <c r="G32" s="247">
        <v>360</v>
      </c>
      <c r="H32" s="247">
        <v>355</v>
      </c>
    </row>
    <row r="33" spans="2:8" ht="24.9" customHeight="1" x14ac:dyDescent="0.25">
      <c r="B33" s="241" t="s">
        <v>83</v>
      </c>
      <c r="C33" s="247">
        <v>288</v>
      </c>
      <c r="D33" s="247">
        <v>308</v>
      </c>
      <c r="E33" s="247">
        <v>268</v>
      </c>
      <c r="F33" s="247">
        <v>300</v>
      </c>
      <c r="G33" s="247">
        <v>319</v>
      </c>
      <c r="H33" s="247">
        <v>273</v>
      </c>
    </row>
    <row r="34" spans="2:8" ht="24.9" customHeight="1" x14ac:dyDescent="0.25">
      <c r="B34" s="250" t="s">
        <v>235</v>
      </c>
      <c r="C34" s="265">
        <f t="shared" ref="C34:H34" si="4">SUM(C32:C33)</f>
        <v>632</v>
      </c>
      <c r="D34" s="265">
        <f t="shared" si="4"/>
        <v>629</v>
      </c>
      <c r="E34" s="265">
        <f t="shared" si="4"/>
        <v>587</v>
      </c>
      <c r="F34" s="265">
        <f t="shared" si="4"/>
        <v>639</v>
      </c>
      <c r="G34" s="265">
        <f t="shared" si="4"/>
        <v>679</v>
      </c>
      <c r="H34" s="265">
        <f t="shared" si="4"/>
        <v>628</v>
      </c>
    </row>
    <row r="35" spans="2:8" ht="7.5" customHeight="1" thickBot="1" x14ac:dyDescent="0.3">
      <c r="B35" s="794"/>
      <c r="C35" s="795"/>
      <c r="D35" s="795"/>
      <c r="E35" s="795"/>
      <c r="F35" s="795"/>
      <c r="G35" s="795"/>
      <c r="H35" s="795"/>
    </row>
    <row r="36" spans="2:8" ht="9.9" customHeight="1" x14ac:dyDescent="0.25">
      <c r="B36" s="50"/>
      <c r="C36" s="263"/>
      <c r="D36" s="263"/>
      <c r="E36" s="263"/>
      <c r="F36" s="263"/>
      <c r="G36" s="263"/>
      <c r="H36" s="263"/>
    </row>
    <row r="37" spans="2:8" ht="31.5" customHeight="1" x14ac:dyDescent="0.25">
      <c r="B37" s="534" t="s">
        <v>53</v>
      </c>
      <c r="C37" s="536">
        <f t="shared" ref="C37:H37" si="5">+C34+C29+C23+C18+C11+C16</f>
        <v>16203</v>
      </c>
      <c r="D37" s="536">
        <f t="shared" si="5"/>
        <v>16313</v>
      </c>
      <c r="E37" s="536">
        <f t="shared" si="5"/>
        <v>16759</v>
      </c>
      <c r="F37" s="536">
        <f t="shared" si="5"/>
        <v>16930</v>
      </c>
      <c r="G37" s="536">
        <f t="shared" si="5"/>
        <v>17242</v>
      </c>
      <c r="H37" s="536">
        <f t="shared" si="5"/>
        <v>17456</v>
      </c>
    </row>
    <row r="38" spans="2:8" x14ac:dyDescent="0.25">
      <c r="C38" s="73"/>
      <c r="D38" s="73"/>
      <c r="E38" s="73"/>
      <c r="F38" s="73"/>
      <c r="G38" s="73"/>
      <c r="H38" s="73"/>
    </row>
    <row r="39" spans="2:8" ht="10.5" customHeight="1" x14ac:dyDescent="0.25">
      <c r="B39" s="258" t="s">
        <v>347</v>
      </c>
    </row>
    <row r="40" spans="2:8" ht="10.5" customHeight="1" x14ac:dyDescent="0.25">
      <c r="B40" s="231" t="s">
        <v>348</v>
      </c>
    </row>
    <row r="41" spans="2:8" ht="10.5" customHeight="1" x14ac:dyDescent="0.25">
      <c r="B41" s="258" t="s">
        <v>355</v>
      </c>
    </row>
    <row r="42" spans="2:8" ht="10.5" customHeight="1" x14ac:dyDescent="0.25">
      <c r="B42" s="259" t="s">
        <v>350</v>
      </c>
    </row>
    <row r="44" spans="2:8" x14ac:dyDescent="0.25">
      <c r="B44" s="48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FF00"/>
  </sheetPr>
  <dimension ref="B2:J41"/>
  <sheetViews>
    <sheetView showGridLines="0" view="pageBreakPreview" zoomScale="110" zoomScaleNormal="130" zoomScaleSheetLayoutView="110" workbookViewId="0">
      <selection activeCell="H33" sqref="H33"/>
    </sheetView>
  </sheetViews>
  <sheetFormatPr baseColWidth="10" defaultRowHeight="13.2" x14ac:dyDescent="0.25"/>
  <cols>
    <col min="1" max="1" width="2.5546875" style="44" customWidth="1"/>
    <col min="2" max="2" width="20.33203125" style="44" customWidth="1"/>
    <col min="3" max="8" width="14.6640625" style="44" customWidth="1"/>
    <col min="9" max="9" width="3.109375" style="44" customWidth="1"/>
    <col min="10" max="250" width="11.44140625" style="44"/>
    <col min="251" max="251" width="14.5546875" style="44" customWidth="1"/>
    <col min="252" max="506" width="11.44140625" style="44"/>
    <col min="507" max="507" width="14.5546875" style="44" customWidth="1"/>
    <col min="508" max="762" width="11.44140625" style="44"/>
    <col min="763" max="763" width="14.5546875" style="44" customWidth="1"/>
    <col min="764" max="1018" width="11.44140625" style="44"/>
    <col min="1019" max="1019" width="14.5546875" style="44" customWidth="1"/>
    <col min="1020" max="1274" width="11.44140625" style="44"/>
    <col min="1275" max="1275" width="14.5546875" style="44" customWidth="1"/>
    <col min="1276" max="1530" width="11.44140625" style="44"/>
    <col min="1531" max="1531" width="14.5546875" style="44" customWidth="1"/>
    <col min="1532" max="1786" width="11.44140625" style="44"/>
    <col min="1787" max="1787" width="14.5546875" style="44" customWidth="1"/>
    <col min="1788" max="2042" width="11.44140625" style="44"/>
    <col min="2043" max="2043" width="14.5546875" style="44" customWidth="1"/>
    <col min="2044" max="2298" width="11.44140625" style="44"/>
    <col min="2299" max="2299" width="14.5546875" style="44" customWidth="1"/>
    <col min="2300" max="2554" width="11.44140625" style="44"/>
    <col min="2555" max="2555" width="14.5546875" style="44" customWidth="1"/>
    <col min="2556" max="2810" width="11.44140625" style="44"/>
    <col min="2811" max="2811" width="14.5546875" style="44" customWidth="1"/>
    <col min="2812" max="3066" width="11.44140625" style="44"/>
    <col min="3067" max="3067" width="14.5546875" style="44" customWidth="1"/>
    <col min="3068" max="3322" width="11.44140625" style="44"/>
    <col min="3323" max="3323" width="14.5546875" style="44" customWidth="1"/>
    <col min="3324" max="3578" width="11.44140625" style="44"/>
    <col min="3579" max="3579" width="14.5546875" style="44" customWidth="1"/>
    <col min="3580" max="3834" width="11.44140625" style="44"/>
    <col min="3835" max="3835" width="14.5546875" style="44" customWidth="1"/>
    <col min="3836" max="4090" width="11.44140625" style="44"/>
    <col min="4091" max="4091" width="14.5546875" style="44" customWidth="1"/>
    <col min="4092" max="4346" width="11.44140625" style="44"/>
    <col min="4347" max="4347" width="14.5546875" style="44" customWidth="1"/>
    <col min="4348" max="4602" width="11.44140625" style="44"/>
    <col min="4603" max="4603" width="14.5546875" style="44" customWidth="1"/>
    <col min="4604" max="4858" width="11.44140625" style="44"/>
    <col min="4859" max="4859" width="14.5546875" style="44" customWidth="1"/>
    <col min="4860" max="5114" width="11.44140625" style="44"/>
    <col min="5115" max="5115" width="14.5546875" style="44" customWidth="1"/>
    <col min="5116" max="5370" width="11.44140625" style="44"/>
    <col min="5371" max="5371" width="14.5546875" style="44" customWidth="1"/>
    <col min="5372" max="5626" width="11.44140625" style="44"/>
    <col min="5627" max="5627" width="14.5546875" style="44" customWidth="1"/>
    <col min="5628" max="5882" width="11.44140625" style="44"/>
    <col min="5883" max="5883" width="14.5546875" style="44" customWidth="1"/>
    <col min="5884" max="6138" width="11.44140625" style="44"/>
    <col min="6139" max="6139" width="14.5546875" style="44" customWidth="1"/>
    <col min="6140" max="6394" width="11.44140625" style="44"/>
    <col min="6395" max="6395" width="14.5546875" style="44" customWidth="1"/>
    <col min="6396" max="6650" width="11.44140625" style="44"/>
    <col min="6651" max="6651" width="14.5546875" style="44" customWidth="1"/>
    <col min="6652" max="6906" width="11.44140625" style="44"/>
    <col min="6907" max="6907" width="14.5546875" style="44" customWidth="1"/>
    <col min="6908" max="7162" width="11.44140625" style="44"/>
    <col min="7163" max="7163" width="14.5546875" style="44" customWidth="1"/>
    <col min="7164" max="7418" width="11.44140625" style="44"/>
    <col min="7419" max="7419" width="14.5546875" style="44" customWidth="1"/>
    <col min="7420" max="7674" width="11.44140625" style="44"/>
    <col min="7675" max="7675" width="14.5546875" style="44" customWidth="1"/>
    <col min="7676" max="7930" width="11.44140625" style="44"/>
    <col min="7931" max="7931" width="14.5546875" style="44" customWidth="1"/>
    <col min="7932" max="8186" width="11.44140625" style="44"/>
    <col min="8187" max="8187" width="14.5546875" style="44" customWidth="1"/>
    <col min="8188" max="8442" width="11.44140625" style="44"/>
    <col min="8443" max="8443" width="14.5546875" style="44" customWidth="1"/>
    <col min="8444" max="8698" width="11.44140625" style="44"/>
    <col min="8699" max="8699" width="14.5546875" style="44" customWidth="1"/>
    <col min="8700" max="8954" width="11.44140625" style="44"/>
    <col min="8955" max="8955" width="14.5546875" style="44" customWidth="1"/>
    <col min="8956" max="9210" width="11.44140625" style="44"/>
    <col min="9211" max="9211" width="14.5546875" style="44" customWidth="1"/>
    <col min="9212" max="9466" width="11.44140625" style="44"/>
    <col min="9467" max="9467" width="14.5546875" style="44" customWidth="1"/>
    <col min="9468" max="9722" width="11.44140625" style="44"/>
    <col min="9723" max="9723" width="14.5546875" style="44" customWidth="1"/>
    <col min="9724" max="9978" width="11.44140625" style="44"/>
    <col min="9979" max="9979" width="14.5546875" style="44" customWidth="1"/>
    <col min="9980" max="10234" width="11.44140625" style="44"/>
    <col min="10235" max="10235" width="14.5546875" style="44" customWidth="1"/>
    <col min="10236" max="10490" width="11.44140625" style="44"/>
    <col min="10491" max="10491" width="14.5546875" style="44" customWidth="1"/>
    <col min="10492" max="10746" width="11.44140625" style="44"/>
    <col min="10747" max="10747" width="14.5546875" style="44" customWidth="1"/>
    <col min="10748" max="11002" width="11.44140625" style="44"/>
    <col min="11003" max="11003" width="14.5546875" style="44" customWidth="1"/>
    <col min="11004" max="11258" width="11.44140625" style="44"/>
    <col min="11259" max="11259" width="14.5546875" style="44" customWidth="1"/>
    <col min="11260" max="11514" width="11.44140625" style="44"/>
    <col min="11515" max="11515" width="14.5546875" style="44" customWidth="1"/>
    <col min="11516" max="11770" width="11.44140625" style="44"/>
    <col min="11771" max="11771" width="14.5546875" style="44" customWidth="1"/>
    <col min="11772" max="12026" width="11.44140625" style="44"/>
    <col min="12027" max="12027" width="14.5546875" style="44" customWidth="1"/>
    <col min="12028" max="12282" width="11.44140625" style="44"/>
    <col min="12283" max="12283" width="14.5546875" style="44" customWidth="1"/>
    <col min="12284" max="12538" width="11.44140625" style="44"/>
    <col min="12539" max="12539" width="14.5546875" style="44" customWidth="1"/>
    <col min="12540" max="12794" width="11.44140625" style="44"/>
    <col min="12795" max="12795" width="14.5546875" style="44" customWidth="1"/>
    <col min="12796" max="13050" width="11.44140625" style="44"/>
    <col min="13051" max="13051" width="14.5546875" style="44" customWidth="1"/>
    <col min="13052" max="13306" width="11.44140625" style="44"/>
    <col min="13307" max="13307" width="14.5546875" style="44" customWidth="1"/>
    <col min="13308" max="13562" width="11.44140625" style="44"/>
    <col min="13563" max="13563" width="14.5546875" style="44" customWidth="1"/>
    <col min="13564" max="13818" width="11.44140625" style="44"/>
    <col min="13819" max="13819" width="14.5546875" style="44" customWidth="1"/>
    <col min="13820" max="14074" width="11.44140625" style="44"/>
    <col min="14075" max="14075" width="14.5546875" style="44" customWidth="1"/>
    <col min="14076" max="14330" width="11.44140625" style="44"/>
    <col min="14331" max="14331" width="14.5546875" style="44" customWidth="1"/>
    <col min="14332" max="14586" width="11.44140625" style="44"/>
    <col min="14587" max="14587" width="14.5546875" style="44" customWidth="1"/>
    <col min="14588" max="14842" width="11.44140625" style="44"/>
    <col min="14843" max="14843" width="14.5546875" style="44" customWidth="1"/>
    <col min="14844" max="15098" width="11.44140625" style="44"/>
    <col min="15099" max="15099" width="14.5546875" style="44" customWidth="1"/>
    <col min="15100" max="15354" width="11.44140625" style="44"/>
    <col min="15355" max="15355" width="14.5546875" style="44" customWidth="1"/>
    <col min="15356" max="15610" width="11.44140625" style="44"/>
    <col min="15611" max="15611" width="14.5546875" style="44" customWidth="1"/>
    <col min="15612" max="15866" width="11.44140625" style="44"/>
    <col min="15867" max="15867" width="14.5546875" style="44" customWidth="1"/>
    <col min="15868" max="16122" width="11.44140625" style="44"/>
    <col min="16123" max="16123" width="14.5546875" style="44" customWidth="1"/>
    <col min="16124" max="16384" width="11.44140625" style="44"/>
  </cols>
  <sheetData>
    <row r="2" spans="2:10" ht="15.6" x14ac:dyDescent="0.3">
      <c r="B2" s="249" t="s">
        <v>156</v>
      </c>
      <c r="J2" s="106" t="s">
        <v>212</v>
      </c>
    </row>
    <row r="3" spans="2:10" ht="15.6" x14ac:dyDescent="0.3">
      <c r="B3" s="252" t="s">
        <v>116</v>
      </c>
    </row>
    <row r="5" spans="2:10" ht="31.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  <c r="I5" s="46"/>
    </row>
    <row r="6" spans="2:10" ht="13.5" customHeight="1" thickBot="1" x14ac:dyDescent="0.3">
      <c r="B6" s="785"/>
      <c r="C6" s="785"/>
      <c r="D6" s="785"/>
      <c r="E6" s="785"/>
      <c r="F6" s="785"/>
      <c r="G6" s="785"/>
      <c r="H6" s="785"/>
      <c r="I6" s="46"/>
    </row>
    <row r="7" spans="2:10" ht="20.100000000000001" customHeight="1" x14ac:dyDescent="0.25">
      <c r="B7" s="480" t="s">
        <v>68</v>
      </c>
      <c r="C7" s="486"/>
      <c r="D7" s="486"/>
      <c r="E7" s="486"/>
      <c r="F7" s="486"/>
      <c r="G7" s="486"/>
      <c r="H7" s="486"/>
      <c r="I7" s="46"/>
    </row>
    <row r="8" spans="2:10" ht="20.100000000000001" customHeight="1" x14ac:dyDescent="0.25">
      <c r="B8" s="241" t="s">
        <v>69</v>
      </c>
      <c r="C8" s="247">
        <v>310</v>
      </c>
      <c r="D8" s="247">
        <v>318</v>
      </c>
      <c r="E8" s="247">
        <v>318</v>
      </c>
      <c r="F8" s="247">
        <v>313</v>
      </c>
      <c r="G8" s="247">
        <v>320</v>
      </c>
      <c r="H8" s="247">
        <v>320</v>
      </c>
      <c r="I8" s="46"/>
    </row>
    <row r="9" spans="2:10" ht="20.100000000000001" customHeight="1" x14ac:dyDescent="0.25">
      <c r="B9" s="241" t="s">
        <v>70</v>
      </c>
      <c r="C9" s="242">
        <v>4478</v>
      </c>
      <c r="D9" s="242">
        <v>4540</v>
      </c>
      <c r="E9" s="242">
        <v>4638</v>
      </c>
      <c r="F9" s="242">
        <v>4718</v>
      </c>
      <c r="G9" s="242">
        <v>4788</v>
      </c>
      <c r="H9" s="242">
        <v>4901</v>
      </c>
      <c r="I9" s="46"/>
    </row>
    <row r="10" spans="2:10" ht="20.100000000000001" customHeight="1" x14ac:dyDescent="0.25">
      <c r="B10" s="241" t="s">
        <v>32</v>
      </c>
      <c r="C10" s="242">
        <v>251</v>
      </c>
      <c r="D10" s="242">
        <v>311</v>
      </c>
      <c r="E10" s="242">
        <v>338</v>
      </c>
      <c r="F10" s="242">
        <v>344</v>
      </c>
      <c r="G10" s="242">
        <v>349</v>
      </c>
      <c r="H10" s="242">
        <v>358</v>
      </c>
      <c r="I10" s="46"/>
    </row>
    <row r="11" spans="2:10" ht="20.100000000000001" customHeight="1" x14ac:dyDescent="0.25">
      <c r="B11" s="250" t="s">
        <v>235</v>
      </c>
      <c r="C11" s="243">
        <f t="shared" ref="C11:H11" si="0">SUM(C8:C10)</f>
        <v>5039</v>
      </c>
      <c r="D11" s="243">
        <f t="shared" si="0"/>
        <v>5169</v>
      </c>
      <c r="E11" s="243">
        <f t="shared" si="0"/>
        <v>5294</v>
      </c>
      <c r="F11" s="243">
        <f t="shared" si="0"/>
        <v>5375</v>
      </c>
      <c r="G11" s="243">
        <f t="shared" si="0"/>
        <v>5457</v>
      </c>
      <c r="H11" s="243">
        <f t="shared" si="0"/>
        <v>5579</v>
      </c>
      <c r="I11" s="46"/>
    </row>
    <row r="12" spans="2:10" ht="20.100000000000001" customHeight="1" x14ac:dyDescent="0.25">
      <c r="B12" s="241"/>
      <c r="C12" s="247"/>
      <c r="D12" s="247"/>
      <c r="E12" s="247"/>
      <c r="F12" s="247"/>
      <c r="G12" s="247"/>
      <c r="H12" s="247"/>
      <c r="I12" s="46"/>
    </row>
    <row r="13" spans="2:10" ht="20.100000000000001" customHeight="1" x14ac:dyDescent="0.25">
      <c r="B13" s="480" t="s">
        <v>71</v>
      </c>
      <c r="C13" s="485"/>
      <c r="D13" s="485"/>
      <c r="E13" s="485"/>
      <c r="F13" s="485"/>
      <c r="G13" s="485"/>
      <c r="H13" s="485"/>
      <c r="I13" s="46"/>
    </row>
    <row r="14" spans="2:10" ht="20.100000000000001" customHeight="1" x14ac:dyDescent="0.25">
      <c r="B14" s="241" t="s">
        <v>72</v>
      </c>
      <c r="C14" s="247">
        <v>488</v>
      </c>
      <c r="D14" s="247">
        <v>495</v>
      </c>
      <c r="E14" s="247">
        <v>490</v>
      </c>
      <c r="F14" s="247">
        <v>514</v>
      </c>
      <c r="G14" s="247">
        <v>530</v>
      </c>
      <c r="H14" s="247">
        <v>548</v>
      </c>
      <c r="I14" s="46"/>
    </row>
    <row r="15" spans="2:10" ht="20.100000000000001" customHeight="1" x14ac:dyDescent="0.25">
      <c r="B15" s="241" t="s">
        <v>73</v>
      </c>
      <c r="C15" s="247">
        <v>605</v>
      </c>
      <c r="D15" s="247">
        <v>624</v>
      </c>
      <c r="E15" s="247">
        <v>666</v>
      </c>
      <c r="F15" s="247">
        <v>715</v>
      </c>
      <c r="G15" s="247">
        <v>725</v>
      </c>
      <c r="H15" s="247">
        <v>748</v>
      </c>
      <c r="I15" s="46"/>
    </row>
    <row r="16" spans="2:10" ht="20.100000000000001" customHeight="1" x14ac:dyDescent="0.25">
      <c r="B16" s="250" t="s">
        <v>235</v>
      </c>
      <c r="C16" s="243">
        <f t="shared" ref="C16:H16" si="1">SUM(C14:C15)</f>
        <v>1093</v>
      </c>
      <c r="D16" s="243">
        <f t="shared" si="1"/>
        <v>1119</v>
      </c>
      <c r="E16" s="243">
        <f t="shared" si="1"/>
        <v>1156</v>
      </c>
      <c r="F16" s="243">
        <f t="shared" si="1"/>
        <v>1229</v>
      </c>
      <c r="G16" s="243">
        <f t="shared" si="1"/>
        <v>1255</v>
      </c>
      <c r="H16" s="243">
        <f t="shared" si="1"/>
        <v>1296</v>
      </c>
      <c r="I16" s="46"/>
    </row>
    <row r="17" spans="2:9" ht="20.100000000000001" customHeight="1" x14ac:dyDescent="0.25">
      <c r="B17" s="241"/>
      <c r="C17" s="247"/>
      <c r="D17" s="247"/>
      <c r="E17" s="247"/>
      <c r="F17" s="247"/>
      <c r="G17" s="247"/>
      <c r="H17" s="247"/>
      <c r="I17" s="46"/>
    </row>
    <row r="18" spans="2:9" ht="20.100000000000001" customHeight="1" x14ac:dyDescent="0.25">
      <c r="B18" s="480" t="s">
        <v>346</v>
      </c>
      <c r="C18" s="483">
        <v>8246</v>
      </c>
      <c r="D18" s="483">
        <v>8245</v>
      </c>
      <c r="E18" s="483">
        <v>8365</v>
      </c>
      <c r="F18" s="483">
        <v>8373</v>
      </c>
      <c r="G18" s="483">
        <v>8381</v>
      </c>
      <c r="H18" s="483">
        <v>8400</v>
      </c>
      <c r="I18" s="46"/>
    </row>
    <row r="19" spans="2:9" s="53" customFormat="1" ht="20.100000000000001" customHeight="1" x14ac:dyDescent="0.25">
      <c r="B19" s="251"/>
      <c r="C19" s="246"/>
      <c r="D19" s="246"/>
      <c r="E19" s="246"/>
      <c r="F19" s="246"/>
      <c r="G19" s="246"/>
      <c r="H19" s="246"/>
      <c r="I19" s="63"/>
    </row>
    <row r="20" spans="2:9" ht="20.100000000000001" customHeight="1" x14ac:dyDescent="0.25">
      <c r="B20" s="480" t="s">
        <v>74</v>
      </c>
      <c r="C20" s="485"/>
      <c r="D20" s="485"/>
      <c r="E20" s="485"/>
      <c r="F20" s="485"/>
      <c r="G20" s="485"/>
      <c r="H20" s="485"/>
      <c r="I20" s="46"/>
    </row>
    <row r="21" spans="2:9" ht="20.100000000000001" customHeight="1" x14ac:dyDescent="0.25">
      <c r="B21" s="241" t="s">
        <v>75</v>
      </c>
      <c r="C21" s="247">
        <v>750</v>
      </c>
      <c r="D21" s="247">
        <v>690</v>
      </c>
      <c r="E21" s="247">
        <v>780</v>
      </c>
      <c r="F21" s="247">
        <v>759</v>
      </c>
      <c r="G21" s="247">
        <v>792</v>
      </c>
      <c r="H21" s="247">
        <v>805</v>
      </c>
      <c r="I21" s="46"/>
    </row>
    <row r="22" spans="2:9" ht="20.100000000000001" customHeight="1" x14ac:dyDescent="0.25">
      <c r="B22" s="241" t="s">
        <v>76</v>
      </c>
      <c r="C22" s="247">
        <v>185</v>
      </c>
      <c r="D22" s="247">
        <v>160</v>
      </c>
      <c r="E22" s="247">
        <v>144</v>
      </c>
      <c r="F22" s="247">
        <v>117</v>
      </c>
      <c r="G22" s="247">
        <v>111</v>
      </c>
      <c r="H22" s="247">
        <v>123</v>
      </c>
      <c r="I22" s="46"/>
    </row>
    <row r="23" spans="2:9" ht="20.100000000000001" customHeight="1" x14ac:dyDescent="0.25">
      <c r="B23" s="250" t="s">
        <v>235</v>
      </c>
      <c r="C23" s="243">
        <f t="shared" ref="C23:H23" si="2">SUM(C21:C22)</f>
        <v>935</v>
      </c>
      <c r="D23" s="243">
        <f t="shared" si="2"/>
        <v>850</v>
      </c>
      <c r="E23" s="243">
        <f t="shared" si="2"/>
        <v>924</v>
      </c>
      <c r="F23" s="243">
        <f t="shared" si="2"/>
        <v>876</v>
      </c>
      <c r="G23" s="243">
        <f t="shared" si="2"/>
        <v>903</v>
      </c>
      <c r="H23" s="243">
        <f t="shared" si="2"/>
        <v>928</v>
      </c>
      <c r="I23" s="46"/>
    </row>
    <row r="24" spans="2:9" ht="20.100000000000001" customHeight="1" x14ac:dyDescent="0.25">
      <c r="B24" s="241"/>
      <c r="C24" s="247"/>
      <c r="D24" s="247"/>
      <c r="E24" s="247"/>
      <c r="F24" s="247"/>
      <c r="G24" s="247"/>
      <c r="H24" s="247"/>
      <c r="I24" s="46"/>
    </row>
    <row r="25" spans="2:9" ht="20.100000000000001" customHeight="1" x14ac:dyDescent="0.25">
      <c r="B25" s="480" t="s">
        <v>77</v>
      </c>
      <c r="C25" s="485"/>
      <c r="D25" s="485"/>
      <c r="E25" s="485"/>
      <c r="F25" s="485"/>
      <c r="G25" s="485"/>
      <c r="H25" s="485"/>
      <c r="I25" s="46"/>
    </row>
    <row r="26" spans="2:9" ht="20.100000000000001" customHeight="1" x14ac:dyDescent="0.25">
      <c r="B26" s="241" t="s">
        <v>84</v>
      </c>
      <c r="C26" s="247">
        <v>72</v>
      </c>
      <c r="D26" s="247">
        <v>72</v>
      </c>
      <c r="E26" s="247">
        <v>88</v>
      </c>
      <c r="F26" s="247">
        <v>101</v>
      </c>
      <c r="G26" s="247">
        <v>100</v>
      </c>
      <c r="H26" s="247">
        <v>104</v>
      </c>
      <c r="I26" s="46"/>
    </row>
    <row r="27" spans="2:9" ht="20.100000000000001" customHeight="1" x14ac:dyDescent="0.25">
      <c r="B27" s="241" t="s">
        <v>80</v>
      </c>
      <c r="C27" s="247">
        <v>234</v>
      </c>
      <c r="D27" s="247">
        <v>229</v>
      </c>
      <c r="E27" s="247">
        <v>247</v>
      </c>
      <c r="F27" s="247">
        <v>260</v>
      </c>
      <c r="G27" s="247">
        <v>283</v>
      </c>
      <c r="H27" s="247">
        <v>290</v>
      </c>
      <c r="I27" s="46"/>
    </row>
    <row r="28" spans="2:9" ht="20.100000000000001" customHeight="1" x14ac:dyDescent="0.25">
      <c r="B28" s="250" t="s">
        <v>235</v>
      </c>
      <c r="C28" s="265">
        <f t="shared" ref="C28:H28" si="3">SUM(C26:C27)</f>
        <v>306</v>
      </c>
      <c r="D28" s="265">
        <f t="shared" si="3"/>
        <v>301</v>
      </c>
      <c r="E28" s="265">
        <f t="shared" si="3"/>
        <v>335</v>
      </c>
      <c r="F28" s="265">
        <f t="shared" si="3"/>
        <v>361</v>
      </c>
      <c r="G28" s="265">
        <f t="shared" si="3"/>
        <v>383</v>
      </c>
      <c r="H28" s="265">
        <f t="shared" si="3"/>
        <v>394</v>
      </c>
      <c r="I28" s="46"/>
    </row>
    <row r="29" spans="2:9" ht="20.100000000000001" customHeight="1" x14ac:dyDescent="0.25">
      <c r="B29" s="241"/>
      <c r="C29" s="247"/>
      <c r="D29" s="247"/>
      <c r="E29" s="247"/>
      <c r="F29" s="247"/>
      <c r="G29" s="247"/>
      <c r="H29" s="247"/>
      <c r="I29" s="46"/>
    </row>
    <row r="30" spans="2:9" ht="20.100000000000001" customHeight="1" x14ac:dyDescent="0.25">
      <c r="B30" s="480" t="s">
        <v>81</v>
      </c>
      <c r="C30" s="485"/>
      <c r="D30" s="485"/>
      <c r="E30" s="485"/>
      <c r="F30" s="485"/>
      <c r="G30" s="485"/>
      <c r="H30" s="485"/>
      <c r="I30" s="46"/>
    </row>
    <row r="31" spans="2:9" ht="20.100000000000001" customHeight="1" x14ac:dyDescent="0.25">
      <c r="B31" s="241" t="s">
        <v>82</v>
      </c>
      <c r="C31" s="247">
        <v>214</v>
      </c>
      <c r="D31" s="247">
        <v>220</v>
      </c>
      <c r="E31" s="247">
        <v>225</v>
      </c>
      <c r="F31" s="247">
        <v>256</v>
      </c>
      <c r="G31" s="247">
        <v>261</v>
      </c>
      <c r="H31" s="247">
        <v>245</v>
      </c>
      <c r="I31" s="46"/>
    </row>
    <row r="32" spans="2:9" ht="20.100000000000001" customHeight="1" x14ac:dyDescent="0.25">
      <c r="B32" s="241" t="s">
        <v>83</v>
      </c>
      <c r="C32" s="247">
        <v>22</v>
      </c>
      <c r="D32" s="247">
        <v>24</v>
      </c>
      <c r="E32" s="247">
        <v>24</v>
      </c>
      <c r="F32" s="247">
        <v>30</v>
      </c>
      <c r="G32" s="247">
        <v>30</v>
      </c>
      <c r="H32" s="247">
        <v>28</v>
      </c>
      <c r="I32" s="46"/>
    </row>
    <row r="33" spans="2:9" ht="20.100000000000001" customHeight="1" x14ac:dyDescent="0.25">
      <c r="B33" s="250" t="s">
        <v>235</v>
      </c>
      <c r="C33" s="265">
        <f t="shared" ref="C33:H33" si="4">SUM(C31:C32)</f>
        <v>236</v>
      </c>
      <c r="D33" s="265">
        <f t="shared" si="4"/>
        <v>244</v>
      </c>
      <c r="E33" s="265">
        <f t="shared" si="4"/>
        <v>249</v>
      </c>
      <c r="F33" s="265">
        <f t="shared" si="4"/>
        <v>286</v>
      </c>
      <c r="G33" s="265">
        <f t="shared" si="4"/>
        <v>291</v>
      </c>
      <c r="H33" s="265">
        <f t="shared" si="4"/>
        <v>273</v>
      </c>
      <c r="I33" s="46"/>
    </row>
    <row r="34" spans="2:9" ht="20.100000000000001" customHeight="1" thickBot="1" x14ac:dyDescent="0.3">
      <c r="B34" s="794"/>
      <c r="C34" s="796"/>
      <c r="D34" s="796"/>
      <c r="E34" s="796"/>
      <c r="F34" s="796"/>
      <c r="G34" s="796"/>
      <c r="H34" s="796"/>
      <c r="I34" s="46"/>
    </row>
    <row r="35" spans="2:9" ht="13.5" customHeight="1" x14ac:dyDescent="0.25">
      <c r="B35" s="50"/>
      <c r="C35" s="263"/>
      <c r="D35" s="263"/>
      <c r="E35" s="263"/>
      <c r="F35" s="263"/>
      <c r="G35" s="263"/>
      <c r="H35" s="263"/>
      <c r="I35" s="46"/>
    </row>
    <row r="36" spans="2:9" ht="31.5" customHeight="1" x14ac:dyDescent="0.25">
      <c r="B36" s="537" t="s">
        <v>53</v>
      </c>
      <c r="C36" s="536">
        <f t="shared" ref="C36:H36" si="5">+C33+C28+C23+C18+C16+C11</f>
        <v>15855</v>
      </c>
      <c r="D36" s="536">
        <f t="shared" si="5"/>
        <v>15928</v>
      </c>
      <c r="E36" s="536">
        <f t="shared" si="5"/>
        <v>16323</v>
      </c>
      <c r="F36" s="536">
        <f t="shared" si="5"/>
        <v>16500</v>
      </c>
      <c r="G36" s="536">
        <f t="shared" si="5"/>
        <v>16670</v>
      </c>
      <c r="H36" s="536">
        <f t="shared" si="5"/>
        <v>16870</v>
      </c>
      <c r="I36" s="46"/>
    </row>
    <row r="37" spans="2:9" x14ac:dyDescent="0.25">
      <c r="C37" s="72"/>
      <c r="D37" s="72"/>
      <c r="E37" s="72"/>
      <c r="F37" s="72"/>
      <c r="G37" s="72"/>
      <c r="H37" s="72"/>
    </row>
    <row r="38" spans="2:9" ht="10.5" customHeight="1" x14ac:dyDescent="0.25">
      <c r="B38" s="231" t="s">
        <v>353</v>
      </c>
    </row>
    <row r="39" spans="2:9" ht="10.5" customHeight="1" x14ac:dyDescent="0.25">
      <c r="B39" s="231" t="s">
        <v>348</v>
      </c>
    </row>
    <row r="40" spans="2:9" ht="10.5" customHeight="1" x14ac:dyDescent="0.25">
      <c r="B40" s="231" t="s">
        <v>355</v>
      </c>
    </row>
    <row r="41" spans="2:9" ht="10.5" customHeight="1" x14ac:dyDescent="0.25">
      <c r="B41" s="37" t="s">
        <v>350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FF00"/>
  </sheetPr>
  <dimension ref="B2:J42"/>
  <sheetViews>
    <sheetView showGridLines="0" view="pageBreakPreview" zoomScale="110" zoomScaleNormal="130" zoomScaleSheetLayoutView="110" workbookViewId="0">
      <selection activeCell="G37" sqref="G37"/>
    </sheetView>
  </sheetViews>
  <sheetFormatPr baseColWidth="10" defaultRowHeight="13.2" x14ac:dyDescent="0.25"/>
  <cols>
    <col min="1" max="1" width="3.5546875" style="44" customWidth="1"/>
    <col min="2" max="2" width="21.44140625" style="44" customWidth="1"/>
    <col min="3" max="8" width="14.33203125" style="44" customWidth="1"/>
    <col min="9" max="9" width="3.6640625" style="44" customWidth="1"/>
    <col min="10" max="250" width="11.44140625" style="44"/>
    <col min="251" max="251" width="15.33203125" style="44" customWidth="1"/>
    <col min="252" max="506" width="11.44140625" style="44"/>
    <col min="507" max="507" width="15.33203125" style="44" customWidth="1"/>
    <col min="508" max="762" width="11.44140625" style="44"/>
    <col min="763" max="763" width="15.33203125" style="44" customWidth="1"/>
    <col min="764" max="1018" width="11.44140625" style="44"/>
    <col min="1019" max="1019" width="15.33203125" style="44" customWidth="1"/>
    <col min="1020" max="1274" width="11.44140625" style="44"/>
    <col min="1275" max="1275" width="15.33203125" style="44" customWidth="1"/>
    <col min="1276" max="1530" width="11.44140625" style="44"/>
    <col min="1531" max="1531" width="15.33203125" style="44" customWidth="1"/>
    <col min="1532" max="1786" width="11.44140625" style="44"/>
    <col min="1787" max="1787" width="15.33203125" style="44" customWidth="1"/>
    <col min="1788" max="2042" width="11.44140625" style="44"/>
    <col min="2043" max="2043" width="15.33203125" style="44" customWidth="1"/>
    <col min="2044" max="2298" width="11.44140625" style="44"/>
    <col min="2299" max="2299" width="15.33203125" style="44" customWidth="1"/>
    <col min="2300" max="2554" width="11.44140625" style="44"/>
    <col min="2555" max="2555" width="15.33203125" style="44" customWidth="1"/>
    <col min="2556" max="2810" width="11.44140625" style="44"/>
    <col min="2811" max="2811" width="15.33203125" style="44" customWidth="1"/>
    <col min="2812" max="3066" width="11.44140625" style="44"/>
    <col min="3067" max="3067" width="15.33203125" style="44" customWidth="1"/>
    <col min="3068" max="3322" width="11.44140625" style="44"/>
    <col min="3323" max="3323" width="15.33203125" style="44" customWidth="1"/>
    <col min="3324" max="3578" width="11.44140625" style="44"/>
    <col min="3579" max="3579" width="15.33203125" style="44" customWidth="1"/>
    <col min="3580" max="3834" width="11.44140625" style="44"/>
    <col min="3835" max="3835" width="15.33203125" style="44" customWidth="1"/>
    <col min="3836" max="4090" width="11.44140625" style="44"/>
    <col min="4091" max="4091" width="15.33203125" style="44" customWidth="1"/>
    <col min="4092" max="4346" width="11.44140625" style="44"/>
    <col min="4347" max="4347" width="15.33203125" style="44" customWidth="1"/>
    <col min="4348" max="4602" width="11.44140625" style="44"/>
    <col min="4603" max="4603" width="15.33203125" style="44" customWidth="1"/>
    <col min="4604" max="4858" width="11.44140625" style="44"/>
    <col min="4859" max="4859" width="15.33203125" style="44" customWidth="1"/>
    <col min="4860" max="5114" width="11.44140625" style="44"/>
    <col min="5115" max="5115" width="15.33203125" style="44" customWidth="1"/>
    <col min="5116" max="5370" width="11.44140625" style="44"/>
    <col min="5371" max="5371" width="15.33203125" style="44" customWidth="1"/>
    <col min="5372" max="5626" width="11.44140625" style="44"/>
    <col min="5627" max="5627" width="15.33203125" style="44" customWidth="1"/>
    <col min="5628" max="5882" width="11.44140625" style="44"/>
    <col min="5883" max="5883" width="15.33203125" style="44" customWidth="1"/>
    <col min="5884" max="6138" width="11.44140625" style="44"/>
    <col min="6139" max="6139" width="15.33203125" style="44" customWidth="1"/>
    <col min="6140" max="6394" width="11.44140625" style="44"/>
    <col min="6395" max="6395" width="15.33203125" style="44" customWidth="1"/>
    <col min="6396" max="6650" width="11.44140625" style="44"/>
    <col min="6651" max="6651" width="15.33203125" style="44" customWidth="1"/>
    <col min="6652" max="6906" width="11.44140625" style="44"/>
    <col min="6907" max="6907" width="15.33203125" style="44" customWidth="1"/>
    <col min="6908" max="7162" width="11.44140625" style="44"/>
    <col min="7163" max="7163" width="15.33203125" style="44" customWidth="1"/>
    <col min="7164" max="7418" width="11.44140625" style="44"/>
    <col min="7419" max="7419" width="15.33203125" style="44" customWidth="1"/>
    <col min="7420" max="7674" width="11.44140625" style="44"/>
    <col min="7675" max="7675" width="15.33203125" style="44" customWidth="1"/>
    <col min="7676" max="7930" width="11.44140625" style="44"/>
    <col min="7931" max="7931" width="15.33203125" style="44" customWidth="1"/>
    <col min="7932" max="8186" width="11.44140625" style="44"/>
    <col min="8187" max="8187" width="15.33203125" style="44" customWidth="1"/>
    <col min="8188" max="8442" width="11.44140625" style="44"/>
    <col min="8443" max="8443" width="15.33203125" style="44" customWidth="1"/>
    <col min="8444" max="8698" width="11.44140625" style="44"/>
    <col min="8699" max="8699" width="15.33203125" style="44" customWidth="1"/>
    <col min="8700" max="8954" width="11.44140625" style="44"/>
    <col min="8955" max="8955" width="15.33203125" style="44" customWidth="1"/>
    <col min="8956" max="9210" width="11.44140625" style="44"/>
    <col min="9211" max="9211" width="15.33203125" style="44" customWidth="1"/>
    <col min="9212" max="9466" width="11.44140625" style="44"/>
    <col min="9467" max="9467" width="15.33203125" style="44" customWidth="1"/>
    <col min="9468" max="9722" width="11.44140625" style="44"/>
    <col min="9723" max="9723" width="15.33203125" style="44" customWidth="1"/>
    <col min="9724" max="9978" width="11.44140625" style="44"/>
    <col min="9979" max="9979" width="15.33203125" style="44" customWidth="1"/>
    <col min="9980" max="10234" width="11.44140625" style="44"/>
    <col min="10235" max="10235" width="15.33203125" style="44" customWidth="1"/>
    <col min="10236" max="10490" width="11.44140625" style="44"/>
    <col min="10491" max="10491" width="15.33203125" style="44" customWidth="1"/>
    <col min="10492" max="10746" width="11.44140625" style="44"/>
    <col min="10747" max="10747" width="15.33203125" style="44" customWidth="1"/>
    <col min="10748" max="11002" width="11.44140625" style="44"/>
    <col min="11003" max="11003" width="15.33203125" style="44" customWidth="1"/>
    <col min="11004" max="11258" width="11.44140625" style="44"/>
    <col min="11259" max="11259" width="15.33203125" style="44" customWidth="1"/>
    <col min="11260" max="11514" width="11.44140625" style="44"/>
    <col min="11515" max="11515" width="15.33203125" style="44" customWidth="1"/>
    <col min="11516" max="11770" width="11.44140625" style="44"/>
    <col min="11771" max="11771" width="15.33203125" style="44" customWidth="1"/>
    <col min="11772" max="12026" width="11.44140625" style="44"/>
    <col min="12027" max="12027" width="15.33203125" style="44" customWidth="1"/>
    <col min="12028" max="12282" width="11.44140625" style="44"/>
    <col min="12283" max="12283" width="15.33203125" style="44" customWidth="1"/>
    <col min="12284" max="12538" width="11.44140625" style="44"/>
    <col min="12539" max="12539" width="15.33203125" style="44" customWidth="1"/>
    <col min="12540" max="12794" width="11.44140625" style="44"/>
    <col min="12795" max="12795" width="15.33203125" style="44" customWidth="1"/>
    <col min="12796" max="13050" width="11.44140625" style="44"/>
    <col min="13051" max="13051" width="15.33203125" style="44" customWidth="1"/>
    <col min="13052" max="13306" width="11.44140625" style="44"/>
    <col min="13307" max="13307" width="15.33203125" style="44" customWidth="1"/>
    <col min="13308" max="13562" width="11.44140625" style="44"/>
    <col min="13563" max="13563" width="15.33203125" style="44" customWidth="1"/>
    <col min="13564" max="13818" width="11.44140625" style="44"/>
    <col min="13819" max="13819" width="15.33203125" style="44" customWidth="1"/>
    <col min="13820" max="14074" width="11.44140625" style="44"/>
    <col min="14075" max="14075" width="15.33203125" style="44" customWidth="1"/>
    <col min="14076" max="14330" width="11.44140625" style="44"/>
    <col min="14331" max="14331" width="15.33203125" style="44" customWidth="1"/>
    <col min="14332" max="14586" width="11.44140625" style="44"/>
    <col min="14587" max="14587" width="15.33203125" style="44" customWidth="1"/>
    <col min="14588" max="14842" width="11.44140625" style="44"/>
    <col min="14843" max="14843" width="15.33203125" style="44" customWidth="1"/>
    <col min="14844" max="15098" width="11.44140625" style="44"/>
    <col min="15099" max="15099" width="15.33203125" style="44" customWidth="1"/>
    <col min="15100" max="15354" width="11.44140625" style="44"/>
    <col min="15355" max="15355" width="15.33203125" style="44" customWidth="1"/>
    <col min="15356" max="15610" width="11.44140625" style="44"/>
    <col min="15611" max="15611" width="15.33203125" style="44" customWidth="1"/>
    <col min="15612" max="15866" width="11.44140625" style="44"/>
    <col min="15867" max="15867" width="15.33203125" style="44" customWidth="1"/>
    <col min="15868" max="16122" width="11.44140625" style="44"/>
    <col min="16123" max="16123" width="15.33203125" style="44" customWidth="1"/>
    <col min="16124" max="16384" width="11.44140625" style="44"/>
  </cols>
  <sheetData>
    <row r="2" spans="2:10" ht="15.6" x14ac:dyDescent="0.3">
      <c r="B2" s="249" t="s">
        <v>157</v>
      </c>
      <c r="J2" s="106" t="s">
        <v>212</v>
      </c>
    </row>
    <row r="3" spans="2:10" ht="15.6" x14ac:dyDescent="0.3">
      <c r="B3" s="252" t="s">
        <v>352</v>
      </c>
    </row>
    <row r="5" spans="2:10" ht="28.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0.100000000000001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0.100000000000001" customHeight="1" x14ac:dyDescent="0.25">
      <c r="B8" s="241" t="s">
        <v>69</v>
      </c>
      <c r="C8" s="247">
        <v>26</v>
      </c>
      <c r="D8" s="247">
        <v>24</v>
      </c>
      <c r="E8" s="247">
        <v>25</v>
      </c>
      <c r="F8" s="247">
        <v>25</v>
      </c>
      <c r="G8" s="247">
        <v>25</v>
      </c>
      <c r="H8" s="247">
        <v>25</v>
      </c>
    </row>
    <row r="9" spans="2:10" ht="20.100000000000001" customHeight="1" x14ac:dyDescent="0.25">
      <c r="B9" s="241" t="s">
        <v>70</v>
      </c>
      <c r="C9" s="242">
        <v>137</v>
      </c>
      <c r="D9" s="242">
        <v>131</v>
      </c>
      <c r="E9" s="242">
        <v>110</v>
      </c>
      <c r="F9" s="242">
        <v>110</v>
      </c>
      <c r="G9" s="242">
        <v>122</v>
      </c>
      <c r="H9" s="242">
        <v>116</v>
      </c>
    </row>
    <row r="10" spans="2:10" ht="20.100000000000001" customHeight="1" x14ac:dyDescent="0.25">
      <c r="B10" s="241" t="s">
        <v>32</v>
      </c>
      <c r="C10" s="242">
        <v>68</v>
      </c>
      <c r="D10" s="242">
        <v>73</v>
      </c>
      <c r="E10" s="242">
        <v>80</v>
      </c>
      <c r="F10" s="242">
        <v>78</v>
      </c>
      <c r="G10" s="242">
        <v>89</v>
      </c>
      <c r="H10" s="242">
        <v>92</v>
      </c>
    </row>
    <row r="11" spans="2:10" ht="20.100000000000001" customHeight="1" x14ac:dyDescent="0.25">
      <c r="B11" s="250" t="s">
        <v>235</v>
      </c>
      <c r="C11" s="265">
        <f t="shared" ref="C11:H11" si="0">SUM(C8:C10)</f>
        <v>231</v>
      </c>
      <c r="D11" s="265">
        <f t="shared" si="0"/>
        <v>228</v>
      </c>
      <c r="E11" s="265">
        <f t="shared" si="0"/>
        <v>215</v>
      </c>
      <c r="F11" s="265">
        <f t="shared" si="0"/>
        <v>213</v>
      </c>
      <c r="G11" s="265">
        <f t="shared" si="0"/>
        <v>236</v>
      </c>
      <c r="H11" s="265">
        <f t="shared" si="0"/>
        <v>233</v>
      </c>
    </row>
    <row r="12" spans="2:10" ht="20.100000000000001" customHeight="1" x14ac:dyDescent="0.25">
      <c r="B12" s="241"/>
      <c r="C12" s="247"/>
      <c r="D12" s="247"/>
      <c r="E12" s="247"/>
      <c r="F12" s="247"/>
      <c r="G12" s="247"/>
      <c r="H12" s="247"/>
    </row>
    <row r="13" spans="2:10" ht="20.100000000000001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0.100000000000001" customHeight="1" x14ac:dyDescent="0.25">
      <c r="B14" s="241" t="s">
        <v>72</v>
      </c>
      <c r="C14" s="247">
        <v>3</v>
      </c>
      <c r="D14" s="247">
        <v>3</v>
      </c>
      <c r="E14" s="247">
        <v>3</v>
      </c>
      <c r="F14" s="247">
        <v>3</v>
      </c>
      <c r="G14" s="247">
        <v>3</v>
      </c>
      <c r="H14" s="247">
        <v>3</v>
      </c>
    </row>
    <row r="15" spans="2:10" ht="20.100000000000001" customHeight="1" x14ac:dyDescent="0.25">
      <c r="B15" s="241" t="s">
        <v>73</v>
      </c>
      <c r="C15" s="247">
        <v>5</v>
      </c>
      <c r="D15" s="247">
        <v>16</v>
      </c>
      <c r="E15" s="247">
        <v>22</v>
      </c>
      <c r="F15" s="247">
        <v>39</v>
      </c>
      <c r="G15" s="247">
        <v>28</v>
      </c>
      <c r="H15" s="247">
        <v>29</v>
      </c>
    </row>
    <row r="16" spans="2:10" ht="20.100000000000001" customHeight="1" x14ac:dyDescent="0.25">
      <c r="B16" s="250" t="s">
        <v>235</v>
      </c>
      <c r="C16" s="265">
        <f t="shared" ref="C16:H16" si="1">SUM(C14:C15)</f>
        <v>8</v>
      </c>
      <c r="D16" s="265">
        <f t="shared" si="1"/>
        <v>19</v>
      </c>
      <c r="E16" s="265">
        <f t="shared" si="1"/>
        <v>25</v>
      </c>
      <c r="F16" s="265">
        <f t="shared" si="1"/>
        <v>42</v>
      </c>
      <c r="G16" s="265">
        <f t="shared" si="1"/>
        <v>31</v>
      </c>
      <c r="H16" s="265">
        <f t="shared" si="1"/>
        <v>32</v>
      </c>
    </row>
    <row r="17" spans="2:8" ht="20.100000000000001" customHeight="1" x14ac:dyDescent="0.25">
      <c r="B17" s="241"/>
      <c r="C17" s="247"/>
      <c r="D17" s="247"/>
      <c r="E17" s="247"/>
      <c r="F17" s="247"/>
      <c r="G17" s="247"/>
      <c r="H17" s="247"/>
    </row>
    <row r="18" spans="2:8" ht="20.100000000000001" customHeight="1" x14ac:dyDescent="0.25">
      <c r="B18" s="480" t="s">
        <v>346</v>
      </c>
      <c r="C18" s="483">
        <v>84</v>
      </c>
      <c r="D18" s="483">
        <v>84</v>
      </c>
      <c r="E18" s="483">
        <v>82</v>
      </c>
      <c r="F18" s="483">
        <v>74</v>
      </c>
      <c r="G18" s="483">
        <v>77</v>
      </c>
      <c r="H18" s="483">
        <v>70</v>
      </c>
    </row>
    <row r="19" spans="2:8" s="53" customFormat="1" ht="20.100000000000001" customHeight="1" x14ac:dyDescent="0.25">
      <c r="B19" s="251"/>
      <c r="C19" s="246"/>
      <c r="D19" s="246"/>
      <c r="E19" s="246"/>
      <c r="F19" s="246"/>
      <c r="G19" s="246"/>
      <c r="H19" s="246"/>
    </row>
    <row r="20" spans="2:8" ht="20.100000000000001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8" ht="20.100000000000001" customHeight="1" x14ac:dyDescent="0.25">
      <c r="B21" s="241" t="s">
        <v>75</v>
      </c>
      <c r="C21" s="247">
        <v>340</v>
      </c>
      <c r="D21" s="247">
        <v>310</v>
      </c>
      <c r="E21" s="247">
        <v>353</v>
      </c>
      <c r="F21" s="247">
        <v>344</v>
      </c>
      <c r="G21" s="247">
        <v>356</v>
      </c>
      <c r="H21" s="247">
        <v>360</v>
      </c>
    </row>
    <row r="22" spans="2:8" ht="20.100000000000001" customHeight="1" x14ac:dyDescent="0.25">
      <c r="B22" s="241" t="s">
        <v>76</v>
      </c>
      <c r="C22" s="247">
        <v>13</v>
      </c>
      <c r="D22" s="247">
        <v>9</v>
      </c>
      <c r="E22" s="247">
        <v>11</v>
      </c>
      <c r="F22" s="247">
        <v>12</v>
      </c>
      <c r="G22" s="247">
        <v>16</v>
      </c>
      <c r="H22" s="247">
        <v>18</v>
      </c>
    </row>
    <row r="23" spans="2:8" ht="20.100000000000001" customHeight="1" x14ac:dyDescent="0.25">
      <c r="B23" s="250" t="s">
        <v>235</v>
      </c>
      <c r="C23" s="265">
        <f t="shared" ref="C23:H23" si="2">SUM(C21:C22)</f>
        <v>353</v>
      </c>
      <c r="D23" s="265">
        <f t="shared" si="2"/>
        <v>319</v>
      </c>
      <c r="E23" s="265">
        <f t="shared" si="2"/>
        <v>364</v>
      </c>
      <c r="F23" s="265">
        <f t="shared" si="2"/>
        <v>356</v>
      </c>
      <c r="G23" s="265">
        <f t="shared" si="2"/>
        <v>372</v>
      </c>
      <c r="H23" s="265">
        <f t="shared" si="2"/>
        <v>378</v>
      </c>
    </row>
    <row r="24" spans="2:8" ht="20.100000000000001" customHeight="1" x14ac:dyDescent="0.25">
      <c r="B24" s="241"/>
      <c r="C24" s="247"/>
      <c r="D24" s="247"/>
      <c r="E24" s="247"/>
      <c r="F24" s="247"/>
      <c r="G24" s="247"/>
      <c r="H24" s="247"/>
    </row>
    <row r="25" spans="2:8" ht="20.100000000000001" customHeight="1" x14ac:dyDescent="0.25">
      <c r="B25" s="480" t="s">
        <v>77</v>
      </c>
      <c r="C25" s="485"/>
      <c r="D25" s="485"/>
      <c r="E25" s="485"/>
      <c r="F25" s="485"/>
      <c r="G25" s="485"/>
      <c r="H25" s="485"/>
    </row>
    <row r="26" spans="2:8" ht="20.100000000000001" customHeight="1" x14ac:dyDescent="0.25">
      <c r="B26" s="241" t="s">
        <v>84</v>
      </c>
      <c r="C26" s="247">
        <v>47</v>
      </c>
      <c r="D26" s="247">
        <v>49</v>
      </c>
      <c r="E26" s="247">
        <v>61</v>
      </c>
      <c r="F26" s="247">
        <v>76</v>
      </c>
      <c r="G26" s="247">
        <v>75</v>
      </c>
      <c r="H26" s="247">
        <v>78</v>
      </c>
    </row>
    <row r="27" spans="2:8" ht="20.100000000000001" customHeight="1" x14ac:dyDescent="0.25">
      <c r="B27" s="241" t="s">
        <v>85</v>
      </c>
      <c r="C27" s="247">
        <v>14</v>
      </c>
      <c r="D27" s="247">
        <v>15</v>
      </c>
      <c r="E27" s="247">
        <v>15</v>
      </c>
      <c r="F27" s="247">
        <v>20</v>
      </c>
      <c r="G27" s="247">
        <v>22</v>
      </c>
      <c r="H27" s="247">
        <v>23</v>
      </c>
    </row>
    <row r="28" spans="2:8" ht="20.100000000000001" customHeight="1" x14ac:dyDescent="0.25">
      <c r="B28" s="241" t="s">
        <v>80</v>
      </c>
      <c r="C28" s="247">
        <v>187</v>
      </c>
      <c r="D28" s="247">
        <v>184</v>
      </c>
      <c r="E28" s="247">
        <v>199</v>
      </c>
      <c r="F28" s="247">
        <v>215</v>
      </c>
      <c r="G28" s="247">
        <v>235</v>
      </c>
      <c r="H28" s="247">
        <v>240</v>
      </c>
    </row>
    <row r="29" spans="2:8" ht="20.100000000000001" customHeight="1" x14ac:dyDescent="0.25">
      <c r="B29" s="250" t="s">
        <v>235</v>
      </c>
      <c r="C29" s="265">
        <f t="shared" ref="C29:H29" si="3">SUM(C26:C28)</f>
        <v>248</v>
      </c>
      <c r="D29" s="265">
        <f t="shared" si="3"/>
        <v>248</v>
      </c>
      <c r="E29" s="265">
        <f t="shared" si="3"/>
        <v>275</v>
      </c>
      <c r="F29" s="265">
        <f t="shared" si="3"/>
        <v>311</v>
      </c>
      <c r="G29" s="265">
        <f t="shared" si="3"/>
        <v>332</v>
      </c>
      <c r="H29" s="265">
        <f t="shared" si="3"/>
        <v>341</v>
      </c>
    </row>
    <row r="30" spans="2:8" s="53" customFormat="1" ht="20.100000000000001" customHeight="1" x14ac:dyDescent="0.25">
      <c r="B30" s="251"/>
      <c r="C30" s="281"/>
      <c r="D30" s="281"/>
      <c r="E30" s="281"/>
      <c r="F30" s="281"/>
      <c r="G30" s="281"/>
      <c r="H30" s="281"/>
    </row>
    <row r="31" spans="2:8" ht="20.100000000000001" customHeight="1" x14ac:dyDescent="0.25">
      <c r="B31" s="480" t="s">
        <v>81</v>
      </c>
      <c r="C31" s="485"/>
      <c r="D31" s="485"/>
      <c r="E31" s="485"/>
      <c r="F31" s="485"/>
      <c r="G31" s="485"/>
      <c r="H31" s="485"/>
    </row>
    <row r="32" spans="2:8" ht="20.100000000000001" customHeight="1" x14ac:dyDescent="0.25">
      <c r="B32" s="241" t="s">
        <v>82</v>
      </c>
      <c r="C32" s="247">
        <v>70</v>
      </c>
      <c r="D32" s="247">
        <v>65</v>
      </c>
      <c r="E32" s="247">
        <v>76</v>
      </c>
      <c r="F32" s="247">
        <v>72</v>
      </c>
      <c r="G32" s="247">
        <v>75</v>
      </c>
      <c r="H32" s="247">
        <v>76</v>
      </c>
    </row>
    <row r="33" spans="2:8" ht="20.100000000000001" customHeight="1" x14ac:dyDescent="0.25">
      <c r="B33" s="241" t="s">
        <v>83</v>
      </c>
      <c r="C33" s="281">
        <v>4</v>
      </c>
      <c r="D33" s="281">
        <v>6</v>
      </c>
      <c r="E33" s="281">
        <v>6</v>
      </c>
      <c r="F33" s="281">
        <v>5</v>
      </c>
      <c r="G33" s="281">
        <v>5</v>
      </c>
      <c r="H33" s="281">
        <v>5</v>
      </c>
    </row>
    <row r="34" spans="2:8" ht="20.100000000000001" customHeight="1" x14ac:dyDescent="0.25">
      <c r="B34" s="250" t="s">
        <v>235</v>
      </c>
      <c r="C34" s="282">
        <f t="shared" ref="C34:H34" si="4">SUM(C32:C33)</f>
        <v>74</v>
      </c>
      <c r="D34" s="282">
        <f t="shared" si="4"/>
        <v>71</v>
      </c>
      <c r="E34" s="282">
        <f t="shared" si="4"/>
        <v>82</v>
      </c>
      <c r="F34" s="282">
        <f t="shared" si="4"/>
        <v>77</v>
      </c>
      <c r="G34" s="282">
        <f t="shared" si="4"/>
        <v>80</v>
      </c>
      <c r="H34" s="282">
        <f t="shared" si="4"/>
        <v>81</v>
      </c>
    </row>
    <row r="35" spans="2:8" ht="9.75" customHeight="1" thickBot="1" x14ac:dyDescent="0.3">
      <c r="B35" s="794"/>
      <c r="C35" s="797"/>
      <c r="D35" s="797"/>
      <c r="E35" s="797"/>
      <c r="F35" s="797"/>
      <c r="G35" s="797"/>
      <c r="H35" s="797"/>
    </row>
    <row r="36" spans="2:8" ht="9.9" customHeight="1" x14ac:dyDescent="0.25">
      <c r="B36" s="262"/>
      <c r="C36" s="263"/>
      <c r="D36" s="263"/>
      <c r="E36" s="263"/>
      <c r="F36" s="263"/>
      <c r="G36" s="263"/>
      <c r="H36" s="263"/>
    </row>
    <row r="37" spans="2:8" ht="30.75" customHeight="1" x14ac:dyDescent="0.25">
      <c r="B37" s="537" t="s">
        <v>53</v>
      </c>
      <c r="C37" s="536">
        <f t="shared" ref="C37:H37" si="5">+C34+C29+C23+C18+C16+C11</f>
        <v>998</v>
      </c>
      <c r="D37" s="536">
        <f t="shared" si="5"/>
        <v>969</v>
      </c>
      <c r="E37" s="536">
        <f t="shared" si="5"/>
        <v>1043</v>
      </c>
      <c r="F37" s="536">
        <f t="shared" si="5"/>
        <v>1073</v>
      </c>
      <c r="G37" s="536">
        <f t="shared" si="5"/>
        <v>1128</v>
      </c>
      <c r="H37" s="536">
        <f t="shared" si="5"/>
        <v>1135</v>
      </c>
    </row>
    <row r="38" spans="2:8" ht="7.5" customHeight="1" x14ac:dyDescent="0.25">
      <c r="C38" s="72"/>
      <c r="D38" s="72"/>
      <c r="E38" s="72"/>
      <c r="F38" s="72"/>
      <c r="G38" s="72"/>
      <c r="H38" s="72"/>
    </row>
    <row r="39" spans="2:8" ht="13.5" customHeight="1" x14ac:dyDescent="0.25">
      <c r="B39" s="231" t="s">
        <v>353</v>
      </c>
    </row>
    <row r="40" spans="2:8" ht="10.5" customHeight="1" x14ac:dyDescent="0.25">
      <c r="B40" s="231" t="s">
        <v>348</v>
      </c>
    </row>
    <row r="41" spans="2:8" ht="10.5" customHeight="1" x14ac:dyDescent="0.25">
      <c r="B41" s="231" t="s">
        <v>356</v>
      </c>
    </row>
    <row r="42" spans="2:8" ht="10.5" customHeight="1" x14ac:dyDescent="0.25">
      <c r="B42" s="37" t="s">
        <v>350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FF00"/>
  </sheetPr>
  <dimension ref="B2:J36"/>
  <sheetViews>
    <sheetView showGridLines="0" view="pageBreakPreview" topLeftCell="A12" zoomScaleNormal="130" zoomScaleSheetLayoutView="100" workbookViewId="0">
      <selection activeCell="H33" sqref="H33"/>
    </sheetView>
  </sheetViews>
  <sheetFormatPr baseColWidth="10" defaultRowHeight="13.2" x14ac:dyDescent="0.25"/>
  <cols>
    <col min="1" max="1" width="3.88671875" style="44" customWidth="1"/>
    <col min="2" max="2" width="29" style="44" customWidth="1"/>
    <col min="3" max="8" width="14.33203125" style="44" customWidth="1"/>
    <col min="9" max="9" width="3.44140625" style="44" customWidth="1"/>
    <col min="10" max="250" width="11.44140625" style="44"/>
    <col min="251" max="251" width="16" style="44" customWidth="1"/>
    <col min="252" max="506" width="11.44140625" style="44"/>
    <col min="507" max="507" width="16" style="44" customWidth="1"/>
    <col min="508" max="762" width="11.44140625" style="44"/>
    <col min="763" max="763" width="16" style="44" customWidth="1"/>
    <col min="764" max="1018" width="11.44140625" style="44"/>
    <col min="1019" max="1019" width="16" style="44" customWidth="1"/>
    <col min="1020" max="1274" width="11.44140625" style="44"/>
    <col min="1275" max="1275" width="16" style="44" customWidth="1"/>
    <col min="1276" max="1530" width="11.44140625" style="44"/>
    <col min="1531" max="1531" width="16" style="44" customWidth="1"/>
    <col min="1532" max="1786" width="11.44140625" style="44"/>
    <col min="1787" max="1787" width="16" style="44" customWidth="1"/>
    <col min="1788" max="2042" width="11.44140625" style="44"/>
    <col min="2043" max="2043" width="16" style="44" customWidth="1"/>
    <col min="2044" max="2298" width="11.44140625" style="44"/>
    <col min="2299" max="2299" width="16" style="44" customWidth="1"/>
    <col min="2300" max="2554" width="11.44140625" style="44"/>
    <col min="2555" max="2555" width="16" style="44" customWidth="1"/>
    <col min="2556" max="2810" width="11.44140625" style="44"/>
    <col min="2811" max="2811" width="16" style="44" customWidth="1"/>
    <col min="2812" max="3066" width="11.44140625" style="44"/>
    <col min="3067" max="3067" width="16" style="44" customWidth="1"/>
    <col min="3068" max="3322" width="11.44140625" style="44"/>
    <col min="3323" max="3323" width="16" style="44" customWidth="1"/>
    <col min="3324" max="3578" width="11.44140625" style="44"/>
    <col min="3579" max="3579" width="16" style="44" customWidth="1"/>
    <col min="3580" max="3834" width="11.44140625" style="44"/>
    <col min="3835" max="3835" width="16" style="44" customWidth="1"/>
    <col min="3836" max="4090" width="11.44140625" style="44"/>
    <col min="4091" max="4091" width="16" style="44" customWidth="1"/>
    <col min="4092" max="4346" width="11.44140625" style="44"/>
    <col min="4347" max="4347" width="16" style="44" customWidth="1"/>
    <col min="4348" max="4602" width="11.44140625" style="44"/>
    <col min="4603" max="4603" width="16" style="44" customWidth="1"/>
    <col min="4604" max="4858" width="11.44140625" style="44"/>
    <col min="4859" max="4859" width="16" style="44" customWidth="1"/>
    <col min="4860" max="5114" width="11.44140625" style="44"/>
    <col min="5115" max="5115" width="16" style="44" customWidth="1"/>
    <col min="5116" max="5370" width="11.44140625" style="44"/>
    <col min="5371" max="5371" width="16" style="44" customWidth="1"/>
    <col min="5372" max="5626" width="11.44140625" style="44"/>
    <col min="5627" max="5627" width="16" style="44" customWidth="1"/>
    <col min="5628" max="5882" width="11.44140625" style="44"/>
    <col min="5883" max="5883" width="16" style="44" customWidth="1"/>
    <col min="5884" max="6138" width="11.44140625" style="44"/>
    <col min="6139" max="6139" width="16" style="44" customWidth="1"/>
    <col min="6140" max="6394" width="11.44140625" style="44"/>
    <col min="6395" max="6395" width="16" style="44" customWidth="1"/>
    <col min="6396" max="6650" width="11.44140625" style="44"/>
    <col min="6651" max="6651" width="16" style="44" customWidth="1"/>
    <col min="6652" max="6906" width="11.44140625" style="44"/>
    <col min="6907" max="6907" width="16" style="44" customWidth="1"/>
    <col min="6908" max="7162" width="11.44140625" style="44"/>
    <col min="7163" max="7163" width="16" style="44" customWidth="1"/>
    <col min="7164" max="7418" width="11.44140625" style="44"/>
    <col min="7419" max="7419" width="16" style="44" customWidth="1"/>
    <col min="7420" max="7674" width="11.44140625" style="44"/>
    <col min="7675" max="7675" width="16" style="44" customWidth="1"/>
    <col min="7676" max="7930" width="11.44140625" style="44"/>
    <col min="7931" max="7931" width="16" style="44" customWidth="1"/>
    <col min="7932" max="8186" width="11.44140625" style="44"/>
    <col min="8187" max="8187" width="16" style="44" customWidth="1"/>
    <col min="8188" max="8442" width="11.44140625" style="44"/>
    <col min="8443" max="8443" width="16" style="44" customWidth="1"/>
    <col min="8444" max="8698" width="11.44140625" style="44"/>
    <col min="8699" max="8699" width="16" style="44" customWidth="1"/>
    <col min="8700" max="8954" width="11.44140625" style="44"/>
    <col min="8955" max="8955" width="16" style="44" customWidth="1"/>
    <col min="8956" max="9210" width="11.44140625" style="44"/>
    <col min="9211" max="9211" width="16" style="44" customWidth="1"/>
    <col min="9212" max="9466" width="11.44140625" style="44"/>
    <col min="9467" max="9467" width="16" style="44" customWidth="1"/>
    <col min="9468" max="9722" width="11.44140625" style="44"/>
    <col min="9723" max="9723" width="16" style="44" customWidth="1"/>
    <col min="9724" max="9978" width="11.44140625" style="44"/>
    <col min="9979" max="9979" width="16" style="44" customWidth="1"/>
    <col min="9980" max="10234" width="11.44140625" style="44"/>
    <col min="10235" max="10235" width="16" style="44" customWidth="1"/>
    <col min="10236" max="10490" width="11.44140625" style="44"/>
    <col min="10491" max="10491" width="16" style="44" customWidth="1"/>
    <col min="10492" max="10746" width="11.44140625" style="44"/>
    <col min="10747" max="10747" width="16" style="44" customWidth="1"/>
    <col min="10748" max="11002" width="11.44140625" style="44"/>
    <col min="11003" max="11003" width="16" style="44" customWidth="1"/>
    <col min="11004" max="11258" width="11.44140625" style="44"/>
    <col min="11259" max="11259" width="16" style="44" customWidth="1"/>
    <col min="11260" max="11514" width="11.44140625" style="44"/>
    <col min="11515" max="11515" width="16" style="44" customWidth="1"/>
    <col min="11516" max="11770" width="11.44140625" style="44"/>
    <col min="11771" max="11771" width="16" style="44" customWidth="1"/>
    <col min="11772" max="12026" width="11.44140625" style="44"/>
    <col min="12027" max="12027" width="16" style="44" customWidth="1"/>
    <col min="12028" max="12282" width="11.44140625" style="44"/>
    <col min="12283" max="12283" width="16" style="44" customWidth="1"/>
    <col min="12284" max="12538" width="11.44140625" style="44"/>
    <col min="12539" max="12539" width="16" style="44" customWidth="1"/>
    <col min="12540" max="12794" width="11.44140625" style="44"/>
    <col min="12795" max="12795" width="16" style="44" customWidth="1"/>
    <col min="12796" max="13050" width="11.44140625" style="44"/>
    <col min="13051" max="13051" width="16" style="44" customWidth="1"/>
    <col min="13052" max="13306" width="11.44140625" style="44"/>
    <col min="13307" max="13307" width="16" style="44" customWidth="1"/>
    <col min="13308" max="13562" width="11.44140625" style="44"/>
    <col min="13563" max="13563" width="16" style="44" customWidth="1"/>
    <col min="13564" max="13818" width="11.44140625" style="44"/>
    <col min="13819" max="13819" width="16" style="44" customWidth="1"/>
    <col min="13820" max="14074" width="11.44140625" style="44"/>
    <col min="14075" max="14075" width="16" style="44" customWidth="1"/>
    <col min="14076" max="14330" width="11.44140625" style="44"/>
    <col min="14331" max="14331" width="16" style="44" customWidth="1"/>
    <col min="14332" max="14586" width="11.44140625" style="44"/>
    <col min="14587" max="14587" width="16" style="44" customWidth="1"/>
    <col min="14588" max="14842" width="11.44140625" style="44"/>
    <col min="14843" max="14843" width="16" style="44" customWidth="1"/>
    <col min="14844" max="15098" width="11.44140625" style="44"/>
    <col min="15099" max="15099" width="16" style="44" customWidth="1"/>
    <col min="15100" max="15354" width="11.44140625" style="44"/>
    <col min="15355" max="15355" width="16" style="44" customWidth="1"/>
    <col min="15356" max="15610" width="11.44140625" style="44"/>
    <col min="15611" max="15611" width="16" style="44" customWidth="1"/>
    <col min="15612" max="15866" width="11.44140625" style="44"/>
    <col min="15867" max="15867" width="16" style="44" customWidth="1"/>
    <col min="15868" max="16122" width="11.44140625" style="44"/>
    <col min="16123" max="16123" width="16" style="44" customWidth="1"/>
    <col min="16124" max="16384" width="11.44140625" style="44"/>
  </cols>
  <sheetData>
    <row r="2" spans="2:10" ht="15.6" x14ac:dyDescent="0.3">
      <c r="B2" s="249" t="s">
        <v>158</v>
      </c>
      <c r="J2" s="106" t="s">
        <v>212</v>
      </c>
    </row>
    <row r="3" spans="2:10" ht="15.6" x14ac:dyDescent="0.3">
      <c r="B3" s="252" t="s">
        <v>116</v>
      </c>
    </row>
    <row r="5" spans="2:10" ht="27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  <c r="I5" s="46"/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  <c r="I6" s="46"/>
    </row>
    <row r="7" spans="2:10" ht="24.9" customHeight="1" x14ac:dyDescent="0.25">
      <c r="B7" s="480" t="s">
        <v>68</v>
      </c>
      <c r="C7" s="486"/>
      <c r="D7" s="486"/>
      <c r="E7" s="486"/>
      <c r="F7" s="486"/>
      <c r="G7" s="486"/>
      <c r="H7" s="486"/>
      <c r="I7" s="46"/>
    </row>
    <row r="8" spans="2:10" ht="24.9" customHeight="1" x14ac:dyDescent="0.25">
      <c r="B8" s="241" t="s">
        <v>69</v>
      </c>
      <c r="C8" s="253">
        <v>10</v>
      </c>
      <c r="D8" s="253">
        <v>9</v>
      </c>
      <c r="E8" s="253">
        <v>9</v>
      </c>
      <c r="F8" s="253">
        <v>9</v>
      </c>
      <c r="G8" s="253">
        <v>9</v>
      </c>
      <c r="H8" s="253">
        <v>9</v>
      </c>
      <c r="I8" s="46"/>
    </row>
    <row r="9" spans="2:10" ht="24.9" customHeight="1" x14ac:dyDescent="0.25">
      <c r="B9" s="241" t="s">
        <v>70</v>
      </c>
      <c r="C9" s="253">
        <v>131</v>
      </c>
      <c r="D9" s="253">
        <v>108</v>
      </c>
      <c r="E9" s="253">
        <v>173</v>
      </c>
      <c r="F9" s="253">
        <v>224</v>
      </c>
      <c r="G9" s="253">
        <v>260</v>
      </c>
      <c r="H9" s="253">
        <v>289</v>
      </c>
      <c r="I9" s="46"/>
    </row>
    <row r="10" spans="2:10" ht="24.9" customHeight="1" x14ac:dyDescent="0.25">
      <c r="B10" s="241" t="s">
        <v>32</v>
      </c>
      <c r="C10" s="253">
        <v>5</v>
      </c>
      <c r="D10" s="253">
        <v>4</v>
      </c>
      <c r="E10" s="253">
        <v>6</v>
      </c>
      <c r="F10" s="253">
        <v>4</v>
      </c>
      <c r="G10" s="253">
        <v>4</v>
      </c>
      <c r="H10" s="253">
        <v>4</v>
      </c>
      <c r="I10" s="46"/>
    </row>
    <row r="11" spans="2:10" ht="24.9" customHeight="1" x14ac:dyDescent="0.25">
      <c r="B11" s="250" t="s">
        <v>235</v>
      </c>
      <c r="C11" s="257">
        <f t="shared" ref="C11:H11" si="0">SUM(C8:C10)</f>
        <v>146</v>
      </c>
      <c r="D11" s="257">
        <f t="shared" si="0"/>
        <v>121</v>
      </c>
      <c r="E11" s="257">
        <f t="shared" si="0"/>
        <v>188</v>
      </c>
      <c r="F11" s="257">
        <f t="shared" si="0"/>
        <v>237</v>
      </c>
      <c r="G11" s="257">
        <f t="shared" si="0"/>
        <v>273</v>
      </c>
      <c r="H11" s="257">
        <f t="shared" si="0"/>
        <v>302</v>
      </c>
      <c r="I11" s="46"/>
    </row>
    <row r="12" spans="2:10" ht="24.9" customHeight="1" x14ac:dyDescent="0.25">
      <c r="B12" s="241"/>
      <c r="C12" s="253"/>
      <c r="D12" s="253"/>
      <c r="E12" s="253"/>
      <c r="F12" s="253"/>
      <c r="G12" s="253"/>
      <c r="H12" s="253"/>
      <c r="I12" s="46"/>
    </row>
    <row r="13" spans="2:10" ht="24.9" customHeight="1" x14ac:dyDescent="0.25">
      <c r="B13" s="480" t="s">
        <v>71</v>
      </c>
      <c r="C13" s="486"/>
      <c r="D13" s="486"/>
      <c r="E13" s="486"/>
      <c r="F13" s="486"/>
      <c r="G13" s="486"/>
      <c r="H13" s="486"/>
      <c r="I13" s="46"/>
    </row>
    <row r="14" spans="2:10" ht="24.9" customHeight="1" x14ac:dyDescent="0.25">
      <c r="B14" s="241" t="s">
        <v>72</v>
      </c>
      <c r="C14" s="253">
        <v>36</v>
      </c>
      <c r="D14" s="253">
        <v>48</v>
      </c>
      <c r="E14" s="253">
        <v>45</v>
      </c>
      <c r="F14" s="253">
        <v>60</v>
      </c>
      <c r="G14" s="253">
        <v>60</v>
      </c>
      <c r="H14" s="253">
        <v>62</v>
      </c>
      <c r="I14" s="46"/>
    </row>
    <row r="15" spans="2:10" ht="24.9" customHeight="1" x14ac:dyDescent="0.25">
      <c r="B15" s="241" t="s">
        <v>73</v>
      </c>
      <c r="C15" s="253">
        <v>7</v>
      </c>
      <c r="D15" s="253">
        <v>6</v>
      </c>
      <c r="E15" s="253">
        <v>4</v>
      </c>
      <c r="F15" s="253">
        <v>3</v>
      </c>
      <c r="G15" s="253">
        <v>3</v>
      </c>
      <c r="H15" s="253">
        <v>3</v>
      </c>
      <c r="I15" s="46"/>
    </row>
    <row r="16" spans="2:10" ht="24.9" customHeight="1" x14ac:dyDescent="0.25">
      <c r="B16" s="250" t="s">
        <v>235</v>
      </c>
      <c r="C16" s="257">
        <f t="shared" ref="C16:H16" si="1">SUM(C14:C15)</f>
        <v>43</v>
      </c>
      <c r="D16" s="257">
        <f t="shared" si="1"/>
        <v>54</v>
      </c>
      <c r="E16" s="257">
        <f t="shared" si="1"/>
        <v>49</v>
      </c>
      <c r="F16" s="257">
        <f t="shared" si="1"/>
        <v>63</v>
      </c>
      <c r="G16" s="257">
        <f t="shared" si="1"/>
        <v>63</v>
      </c>
      <c r="H16" s="257">
        <f t="shared" si="1"/>
        <v>65</v>
      </c>
      <c r="I16" s="257"/>
      <c r="J16" s="257"/>
    </row>
    <row r="17" spans="2:9" ht="24.9" customHeight="1" x14ac:dyDescent="0.25">
      <c r="B17" s="241"/>
      <c r="C17" s="253"/>
      <c r="D17" s="253"/>
      <c r="E17" s="253"/>
      <c r="F17" s="253"/>
      <c r="G17" s="253"/>
      <c r="H17" s="253"/>
      <c r="I17" s="46"/>
    </row>
    <row r="18" spans="2:9" ht="24.9" customHeight="1" x14ac:dyDescent="0.25">
      <c r="B18" s="480" t="s">
        <v>346</v>
      </c>
      <c r="C18" s="487">
        <v>555</v>
      </c>
      <c r="D18" s="487">
        <v>578</v>
      </c>
      <c r="E18" s="487">
        <v>676</v>
      </c>
      <c r="F18" s="487">
        <v>682</v>
      </c>
      <c r="G18" s="487">
        <v>776</v>
      </c>
      <c r="H18" s="487">
        <v>800</v>
      </c>
      <c r="I18" s="46"/>
    </row>
    <row r="19" spans="2:9" s="53" customFormat="1" ht="24.9" customHeight="1" x14ac:dyDescent="0.25">
      <c r="B19" s="251"/>
      <c r="C19" s="261"/>
      <c r="D19" s="261"/>
      <c r="E19" s="261"/>
      <c r="F19" s="261"/>
      <c r="G19" s="261"/>
      <c r="H19" s="261"/>
      <c r="I19" s="63"/>
    </row>
    <row r="20" spans="2:9" ht="24.9" customHeight="1" x14ac:dyDescent="0.25">
      <c r="B20" s="480" t="s">
        <v>74</v>
      </c>
      <c r="C20" s="486"/>
      <c r="D20" s="486"/>
      <c r="E20" s="486"/>
      <c r="F20" s="486"/>
      <c r="G20" s="486"/>
      <c r="H20" s="486"/>
      <c r="I20" s="46"/>
    </row>
    <row r="21" spans="2:9" ht="24.9" customHeight="1" x14ac:dyDescent="0.25">
      <c r="B21" s="241" t="s">
        <v>75</v>
      </c>
      <c r="C21" s="253">
        <v>20</v>
      </c>
      <c r="D21" s="253">
        <v>21</v>
      </c>
      <c r="E21" s="253">
        <v>11</v>
      </c>
      <c r="F21" s="253">
        <v>9</v>
      </c>
      <c r="G21" s="253">
        <v>10</v>
      </c>
      <c r="H21" s="253">
        <v>10</v>
      </c>
      <c r="I21" s="46"/>
    </row>
    <row r="22" spans="2:9" ht="24.9" customHeight="1" x14ac:dyDescent="0.25">
      <c r="B22" s="241" t="s">
        <v>76</v>
      </c>
      <c r="C22" s="253">
        <v>77</v>
      </c>
      <c r="D22" s="253">
        <v>77</v>
      </c>
      <c r="E22" s="253">
        <v>79</v>
      </c>
      <c r="F22" s="253">
        <v>80</v>
      </c>
      <c r="G22" s="253">
        <v>70</v>
      </c>
      <c r="H22" s="253">
        <v>65</v>
      </c>
      <c r="I22" s="46"/>
    </row>
    <row r="23" spans="2:9" ht="24.9" customHeight="1" x14ac:dyDescent="0.25">
      <c r="B23" s="250" t="s">
        <v>235</v>
      </c>
      <c r="C23" s="257">
        <f t="shared" ref="C23:H23" si="2">SUM(C21:C22)</f>
        <v>97</v>
      </c>
      <c r="D23" s="257">
        <f t="shared" si="2"/>
        <v>98</v>
      </c>
      <c r="E23" s="257">
        <f t="shared" si="2"/>
        <v>90</v>
      </c>
      <c r="F23" s="257">
        <f>SUM(F21:F22)</f>
        <v>89</v>
      </c>
      <c r="G23" s="257">
        <f>SUM(G21:G22)</f>
        <v>80</v>
      </c>
      <c r="H23" s="257">
        <f t="shared" si="2"/>
        <v>75</v>
      </c>
      <c r="I23" s="46"/>
    </row>
    <row r="24" spans="2:9" ht="24.9" customHeight="1" x14ac:dyDescent="0.25">
      <c r="B24" s="241"/>
      <c r="C24" s="253"/>
      <c r="D24" s="253"/>
      <c r="E24" s="253"/>
      <c r="F24" s="253"/>
      <c r="G24" s="253"/>
      <c r="H24" s="253"/>
      <c r="I24" s="46"/>
    </row>
    <row r="25" spans="2:9" ht="24.9" customHeight="1" x14ac:dyDescent="0.25">
      <c r="B25" s="480" t="s">
        <v>81</v>
      </c>
      <c r="C25" s="486"/>
      <c r="D25" s="486"/>
      <c r="E25" s="486"/>
      <c r="F25" s="486"/>
      <c r="G25" s="486"/>
      <c r="H25" s="486"/>
      <c r="I25" s="46"/>
    </row>
    <row r="26" spans="2:9" ht="24.9" customHeight="1" x14ac:dyDescent="0.25">
      <c r="B26" s="241" t="s">
        <v>82</v>
      </c>
      <c r="C26" s="253">
        <v>202</v>
      </c>
      <c r="D26" s="253">
        <v>162</v>
      </c>
      <c r="E26" s="253">
        <v>160</v>
      </c>
      <c r="F26" s="253">
        <v>168</v>
      </c>
      <c r="G26" s="253">
        <v>163</v>
      </c>
      <c r="H26" s="253">
        <v>185</v>
      </c>
      <c r="I26" s="46"/>
    </row>
    <row r="27" spans="2:9" ht="24.9" customHeight="1" x14ac:dyDescent="0.25">
      <c r="B27" s="241" t="s">
        <v>83</v>
      </c>
      <c r="C27" s="253">
        <v>247</v>
      </c>
      <c r="D27" s="253">
        <v>290</v>
      </c>
      <c r="E27" s="253">
        <v>265</v>
      </c>
      <c r="F27" s="253">
        <v>253</v>
      </c>
      <c r="G27" s="253">
        <v>306</v>
      </c>
      <c r="H27" s="253">
        <v>270</v>
      </c>
      <c r="I27" s="46"/>
    </row>
    <row r="28" spans="2:9" ht="24.9" customHeight="1" x14ac:dyDescent="0.25">
      <c r="B28" s="250" t="s">
        <v>235</v>
      </c>
      <c r="C28" s="257">
        <f t="shared" ref="C28:H28" si="3">SUM(C26:C27)</f>
        <v>449</v>
      </c>
      <c r="D28" s="257">
        <f t="shared" si="3"/>
        <v>452</v>
      </c>
      <c r="E28" s="257">
        <f t="shared" si="3"/>
        <v>425</v>
      </c>
      <c r="F28" s="257">
        <f>SUM(F26:F27)</f>
        <v>421</v>
      </c>
      <c r="G28" s="257">
        <f>SUM(G26:G27)</f>
        <v>469</v>
      </c>
      <c r="H28" s="257">
        <f t="shared" si="3"/>
        <v>455</v>
      </c>
      <c r="I28" s="46"/>
    </row>
    <row r="29" spans="2:9" ht="24.9" customHeight="1" thickBot="1" x14ac:dyDescent="0.3">
      <c r="B29" s="788"/>
      <c r="C29" s="798"/>
      <c r="D29" s="798"/>
      <c r="E29" s="798"/>
      <c r="F29" s="798"/>
      <c r="G29" s="798"/>
      <c r="H29" s="798"/>
      <c r="I29" s="46"/>
    </row>
    <row r="30" spans="2:9" ht="9" customHeight="1" x14ac:dyDescent="0.25">
      <c r="B30" s="50"/>
      <c r="C30" s="49"/>
      <c r="D30" s="49"/>
      <c r="E30" s="49"/>
      <c r="F30" s="49"/>
      <c r="G30" s="49"/>
      <c r="H30" s="49"/>
      <c r="I30" s="46"/>
    </row>
    <row r="31" spans="2:9" ht="24.75" customHeight="1" x14ac:dyDescent="0.25">
      <c r="B31" s="537" t="s">
        <v>53</v>
      </c>
      <c r="C31" s="535">
        <f t="shared" ref="C31:H31" si="4">+C28+C23+C18+C16+C11</f>
        <v>1290</v>
      </c>
      <c r="D31" s="535">
        <f t="shared" si="4"/>
        <v>1303</v>
      </c>
      <c r="E31" s="535">
        <f t="shared" si="4"/>
        <v>1428</v>
      </c>
      <c r="F31" s="535">
        <f t="shared" si="4"/>
        <v>1492</v>
      </c>
      <c r="G31" s="535">
        <f t="shared" si="4"/>
        <v>1661</v>
      </c>
      <c r="H31" s="535">
        <f t="shared" si="4"/>
        <v>1697</v>
      </c>
      <c r="I31" s="46"/>
    </row>
    <row r="32" spans="2:9" x14ac:dyDescent="0.25">
      <c r="B32" s="46"/>
      <c r="C32" s="46"/>
      <c r="D32" s="46"/>
      <c r="E32" s="46"/>
      <c r="F32" s="46"/>
      <c r="G32" s="46"/>
      <c r="H32" s="46"/>
      <c r="I32" s="46"/>
    </row>
    <row r="33" spans="2:2" ht="10.5" customHeight="1" x14ac:dyDescent="0.25">
      <c r="B33" s="231" t="s">
        <v>347</v>
      </c>
    </row>
    <row r="34" spans="2:2" ht="13.5" customHeight="1" x14ac:dyDescent="0.25">
      <c r="B34" s="231" t="s">
        <v>348</v>
      </c>
    </row>
    <row r="35" spans="2:2" ht="12" customHeight="1" x14ac:dyDescent="0.25">
      <c r="B35" s="231" t="s">
        <v>355</v>
      </c>
    </row>
    <row r="36" spans="2:2" ht="10.5" customHeight="1" x14ac:dyDescent="0.25">
      <c r="B36" s="37" t="s">
        <v>350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FF00"/>
  </sheetPr>
  <dimension ref="B2:J41"/>
  <sheetViews>
    <sheetView showGridLines="0" view="pageBreakPreview" topLeftCell="A20" zoomScaleNormal="130" zoomScaleSheetLayoutView="100" workbookViewId="0">
      <selection activeCell="H16" sqref="H16"/>
    </sheetView>
  </sheetViews>
  <sheetFormatPr baseColWidth="10" defaultRowHeight="13.2" x14ac:dyDescent="0.25"/>
  <cols>
    <col min="1" max="1" width="3.109375" style="44" customWidth="1"/>
    <col min="2" max="2" width="22" style="44" customWidth="1"/>
    <col min="3" max="7" width="13.6640625" style="44" customWidth="1"/>
    <col min="8" max="8" width="14.44140625" style="44" customWidth="1"/>
    <col min="9" max="9" width="3.44140625" style="44" customWidth="1"/>
    <col min="10" max="251" width="11.44140625" style="44"/>
    <col min="252" max="252" width="14.5546875" style="44" customWidth="1"/>
    <col min="253" max="507" width="11.44140625" style="44"/>
    <col min="508" max="508" width="14.5546875" style="44" customWidth="1"/>
    <col min="509" max="763" width="11.44140625" style="44"/>
    <col min="764" max="764" width="14.5546875" style="44" customWidth="1"/>
    <col min="765" max="1019" width="11.44140625" style="44"/>
    <col min="1020" max="1020" width="14.5546875" style="44" customWidth="1"/>
    <col min="1021" max="1275" width="11.44140625" style="44"/>
    <col min="1276" max="1276" width="14.5546875" style="44" customWidth="1"/>
    <col min="1277" max="1531" width="11.44140625" style="44"/>
    <col min="1532" max="1532" width="14.5546875" style="44" customWidth="1"/>
    <col min="1533" max="1787" width="11.44140625" style="44"/>
    <col min="1788" max="1788" width="14.5546875" style="44" customWidth="1"/>
    <col min="1789" max="2043" width="11.44140625" style="44"/>
    <col min="2044" max="2044" width="14.5546875" style="44" customWidth="1"/>
    <col min="2045" max="2299" width="11.44140625" style="44"/>
    <col min="2300" max="2300" width="14.5546875" style="44" customWidth="1"/>
    <col min="2301" max="2555" width="11.44140625" style="44"/>
    <col min="2556" max="2556" width="14.5546875" style="44" customWidth="1"/>
    <col min="2557" max="2811" width="11.44140625" style="44"/>
    <col min="2812" max="2812" width="14.5546875" style="44" customWidth="1"/>
    <col min="2813" max="3067" width="11.44140625" style="44"/>
    <col min="3068" max="3068" width="14.5546875" style="44" customWidth="1"/>
    <col min="3069" max="3323" width="11.44140625" style="44"/>
    <col min="3324" max="3324" width="14.5546875" style="44" customWidth="1"/>
    <col min="3325" max="3579" width="11.44140625" style="44"/>
    <col min="3580" max="3580" width="14.5546875" style="44" customWidth="1"/>
    <col min="3581" max="3835" width="11.44140625" style="44"/>
    <col min="3836" max="3836" width="14.5546875" style="44" customWidth="1"/>
    <col min="3837" max="4091" width="11.44140625" style="44"/>
    <col min="4092" max="4092" width="14.5546875" style="44" customWidth="1"/>
    <col min="4093" max="4347" width="11.44140625" style="44"/>
    <col min="4348" max="4348" width="14.5546875" style="44" customWidth="1"/>
    <col min="4349" max="4603" width="11.44140625" style="44"/>
    <col min="4604" max="4604" width="14.5546875" style="44" customWidth="1"/>
    <col min="4605" max="4859" width="11.44140625" style="44"/>
    <col min="4860" max="4860" width="14.5546875" style="44" customWidth="1"/>
    <col min="4861" max="5115" width="11.44140625" style="44"/>
    <col min="5116" max="5116" width="14.5546875" style="44" customWidth="1"/>
    <col min="5117" max="5371" width="11.44140625" style="44"/>
    <col min="5372" max="5372" width="14.5546875" style="44" customWidth="1"/>
    <col min="5373" max="5627" width="11.44140625" style="44"/>
    <col min="5628" max="5628" width="14.5546875" style="44" customWidth="1"/>
    <col min="5629" max="5883" width="11.44140625" style="44"/>
    <col min="5884" max="5884" width="14.5546875" style="44" customWidth="1"/>
    <col min="5885" max="6139" width="11.44140625" style="44"/>
    <col min="6140" max="6140" width="14.5546875" style="44" customWidth="1"/>
    <col min="6141" max="6395" width="11.44140625" style="44"/>
    <col min="6396" max="6396" width="14.5546875" style="44" customWidth="1"/>
    <col min="6397" max="6651" width="11.44140625" style="44"/>
    <col min="6652" max="6652" width="14.5546875" style="44" customWidth="1"/>
    <col min="6653" max="6907" width="11.44140625" style="44"/>
    <col min="6908" max="6908" width="14.5546875" style="44" customWidth="1"/>
    <col min="6909" max="7163" width="11.44140625" style="44"/>
    <col min="7164" max="7164" width="14.5546875" style="44" customWidth="1"/>
    <col min="7165" max="7419" width="11.44140625" style="44"/>
    <col min="7420" max="7420" width="14.5546875" style="44" customWidth="1"/>
    <col min="7421" max="7675" width="11.44140625" style="44"/>
    <col min="7676" max="7676" width="14.5546875" style="44" customWidth="1"/>
    <col min="7677" max="7931" width="11.44140625" style="44"/>
    <col min="7932" max="7932" width="14.5546875" style="44" customWidth="1"/>
    <col min="7933" max="8187" width="11.44140625" style="44"/>
    <col min="8188" max="8188" width="14.5546875" style="44" customWidth="1"/>
    <col min="8189" max="8443" width="11.44140625" style="44"/>
    <col min="8444" max="8444" width="14.5546875" style="44" customWidth="1"/>
    <col min="8445" max="8699" width="11.44140625" style="44"/>
    <col min="8700" max="8700" width="14.5546875" style="44" customWidth="1"/>
    <col min="8701" max="8955" width="11.44140625" style="44"/>
    <col min="8956" max="8956" width="14.5546875" style="44" customWidth="1"/>
    <col min="8957" max="9211" width="11.44140625" style="44"/>
    <col min="9212" max="9212" width="14.5546875" style="44" customWidth="1"/>
    <col min="9213" max="9467" width="11.44140625" style="44"/>
    <col min="9468" max="9468" width="14.5546875" style="44" customWidth="1"/>
    <col min="9469" max="9723" width="11.44140625" style="44"/>
    <col min="9724" max="9724" width="14.5546875" style="44" customWidth="1"/>
    <col min="9725" max="9979" width="11.44140625" style="44"/>
    <col min="9980" max="9980" width="14.5546875" style="44" customWidth="1"/>
    <col min="9981" max="10235" width="11.44140625" style="44"/>
    <col min="10236" max="10236" width="14.5546875" style="44" customWidth="1"/>
    <col min="10237" max="10491" width="11.44140625" style="44"/>
    <col min="10492" max="10492" width="14.5546875" style="44" customWidth="1"/>
    <col min="10493" max="10747" width="11.44140625" style="44"/>
    <col min="10748" max="10748" width="14.5546875" style="44" customWidth="1"/>
    <col min="10749" max="11003" width="11.44140625" style="44"/>
    <col min="11004" max="11004" width="14.5546875" style="44" customWidth="1"/>
    <col min="11005" max="11259" width="11.44140625" style="44"/>
    <col min="11260" max="11260" width="14.5546875" style="44" customWidth="1"/>
    <col min="11261" max="11515" width="11.44140625" style="44"/>
    <col min="11516" max="11516" width="14.5546875" style="44" customWidth="1"/>
    <col min="11517" max="11771" width="11.44140625" style="44"/>
    <col min="11772" max="11772" width="14.5546875" style="44" customWidth="1"/>
    <col min="11773" max="12027" width="11.44140625" style="44"/>
    <col min="12028" max="12028" width="14.5546875" style="44" customWidth="1"/>
    <col min="12029" max="12283" width="11.44140625" style="44"/>
    <col min="12284" max="12284" width="14.5546875" style="44" customWidth="1"/>
    <col min="12285" max="12539" width="11.44140625" style="44"/>
    <col min="12540" max="12540" width="14.5546875" style="44" customWidth="1"/>
    <col min="12541" max="12795" width="11.44140625" style="44"/>
    <col min="12796" max="12796" width="14.5546875" style="44" customWidth="1"/>
    <col min="12797" max="13051" width="11.44140625" style="44"/>
    <col min="13052" max="13052" width="14.5546875" style="44" customWidth="1"/>
    <col min="13053" max="13307" width="11.44140625" style="44"/>
    <col min="13308" max="13308" width="14.5546875" style="44" customWidth="1"/>
    <col min="13309" max="13563" width="11.44140625" style="44"/>
    <col min="13564" max="13564" width="14.5546875" style="44" customWidth="1"/>
    <col min="13565" max="13819" width="11.44140625" style="44"/>
    <col min="13820" max="13820" width="14.5546875" style="44" customWidth="1"/>
    <col min="13821" max="14075" width="11.44140625" style="44"/>
    <col min="14076" max="14076" width="14.5546875" style="44" customWidth="1"/>
    <col min="14077" max="14331" width="11.44140625" style="44"/>
    <col min="14332" max="14332" width="14.5546875" style="44" customWidth="1"/>
    <col min="14333" max="14587" width="11.44140625" style="44"/>
    <col min="14588" max="14588" width="14.5546875" style="44" customWidth="1"/>
    <col min="14589" max="14843" width="11.44140625" style="44"/>
    <col min="14844" max="14844" width="14.5546875" style="44" customWidth="1"/>
    <col min="14845" max="15099" width="11.44140625" style="44"/>
    <col min="15100" max="15100" width="14.5546875" style="44" customWidth="1"/>
    <col min="15101" max="15355" width="11.44140625" style="44"/>
    <col min="15356" max="15356" width="14.5546875" style="44" customWidth="1"/>
    <col min="15357" max="15611" width="11.44140625" style="44"/>
    <col min="15612" max="15612" width="14.5546875" style="44" customWidth="1"/>
    <col min="15613" max="15867" width="11.44140625" style="44"/>
    <col min="15868" max="15868" width="14.5546875" style="44" customWidth="1"/>
    <col min="15869" max="16123" width="11.44140625" style="44"/>
    <col min="16124" max="16124" width="14.5546875" style="44" customWidth="1"/>
    <col min="16125" max="16384" width="11.44140625" style="44"/>
  </cols>
  <sheetData>
    <row r="2" spans="2:10" ht="15.6" x14ac:dyDescent="0.3">
      <c r="B2" s="249" t="s">
        <v>159</v>
      </c>
      <c r="J2" s="106" t="s">
        <v>212</v>
      </c>
    </row>
    <row r="3" spans="2:10" ht="15.6" x14ac:dyDescent="0.3">
      <c r="B3" s="252" t="s">
        <v>352</v>
      </c>
    </row>
    <row r="5" spans="2:10" ht="20.100000000000001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486"/>
      <c r="D7" s="486"/>
      <c r="E7" s="486"/>
      <c r="F7" s="486"/>
      <c r="G7" s="485"/>
      <c r="H7" s="485"/>
    </row>
    <row r="8" spans="2:10" ht="24.9" customHeight="1" x14ac:dyDescent="0.25">
      <c r="B8" s="241" t="s">
        <v>69</v>
      </c>
      <c r="C8" s="247">
        <v>85</v>
      </c>
      <c r="D8" s="247">
        <v>86</v>
      </c>
      <c r="E8" s="247">
        <v>80</v>
      </c>
      <c r="F8" s="247">
        <v>85</v>
      </c>
      <c r="G8" s="247">
        <v>93</v>
      </c>
      <c r="H8" s="247">
        <v>88</v>
      </c>
    </row>
    <row r="9" spans="2:10" ht="24.9" customHeight="1" x14ac:dyDescent="0.25">
      <c r="B9" s="241" t="s">
        <v>70</v>
      </c>
      <c r="C9" s="247">
        <v>746</v>
      </c>
      <c r="D9" s="247">
        <v>713</v>
      </c>
      <c r="E9" s="247">
        <v>709</v>
      </c>
      <c r="F9" s="247">
        <v>821</v>
      </c>
      <c r="G9" s="247">
        <v>843</v>
      </c>
      <c r="H9" s="247">
        <v>882</v>
      </c>
    </row>
    <row r="10" spans="2:10" ht="24.9" customHeight="1" x14ac:dyDescent="0.25">
      <c r="B10" s="241" t="s">
        <v>32</v>
      </c>
      <c r="C10" s="247">
        <v>180</v>
      </c>
      <c r="D10" s="247">
        <v>171</v>
      </c>
      <c r="E10" s="247">
        <v>182</v>
      </c>
      <c r="F10" s="247">
        <v>187</v>
      </c>
      <c r="G10" s="247">
        <v>190</v>
      </c>
      <c r="H10" s="247">
        <v>185</v>
      </c>
    </row>
    <row r="11" spans="2:10" ht="24.9" customHeight="1" x14ac:dyDescent="0.25">
      <c r="B11" s="250" t="s">
        <v>235</v>
      </c>
      <c r="C11" s="243">
        <f t="shared" ref="C11:H11" si="0">SUM(C8:C10)</f>
        <v>1011</v>
      </c>
      <c r="D11" s="243">
        <f t="shared" si="0"/>
        <v>970</v>
      </c>
      <c r="E11" s="243">
        <f t="shared" si="0"/>
        <v>971</v>
      </c>
      <c r="F11" s="243">
        <f t="shared" si="0"/>
        <v>1093</v>
      </c>
      <c r="G11" s="243">
        <f t="shared" si="0"/>
        <v>1126</v>
      </c>
      <c r="H11" s="243">
        <f t="shared" si="0"/>
        <v>1155</v>
      </c>
    </row>
    <row r="12" spans="2:10" ht="24.9" customHeight="1" x14ac:dyDescent="0.25">
      <c r="B12" s="241"/>
      <c r="C12" s="247"/>
      <c r="D12" s="247"/>
      <c r="E12" s="247"/>
      <c r="F12" s="247"/>
      <c r="G12" s="247"/>
      <c r="H12" s="247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72</v>
      </c>
      <c r="C14" s="266">
        <v>61</v>
      </c>
      <c r="D14" s="266">
        <v>51</v>
      </c>
      <c r="E14" s="266">
        <v>57</v>
      </c>
      <c r="F14" s="266">
        <v>63</v>
      </c>
      <c r="G14" s="266">
        <v>66</v>
      </c>
      <c r="H14" s="266">
        <v>64</v>
      </c>
    </row>
    <row r="15" spans="2:10" ht="24.9" customHeight="1" x14ac:dyDescent="0.25">
      <c r="B15" s="241" t="s">
        <v>73</v>
      </c>
      <c r="C15" s="247">
        <v>84</v>
      </c>
      <c r="D15" s="247">
        <v>76</v>
      </c>
      <c r="E15" s="247">
        <v>78</v>
      </c>
      <c r="F15" s="247">
        <v>79</v>
      </c>
      <c r="G15" s="247">
        <v>81</v>
      </c>
      <c r="H15" s="247">
        <v>83</v>
      </c>
    </row>
    <row r="16" spans="2:10" ht="24.9" customHeight="1" x14ac:dyDescent="0.25">
      <c r="B16" s="250" t="s">
        <v>235</v>
      </c>
      <c r="C16" s="265">
        <f t="shared" ref="C16:H16" si="1">SUM(C14:C15)</f>
        <v>145</v>
      </c>
      <c r="D16" s="265">
        <f t="shared" si="1"/>
        <v>127</v>
      </c>
      <c r="E16" s="265">
        <f t="shared" si="1"/>
        <v>135</v>
      </c>
      <c r="F16" s="265">
        <f>SUM(F14:F15)</f>
        <v>142</v>
      </c>
      <c r="G16" s="265">
        <f>SUM(G14:G15)</f>
        <v>147</v>
      </c>
      <c r="H16" s="265">
        <f t="shared" si="1"/>
        <v>147</v>
      </c>
    </row>
    <row r="17" spans="2:8" ht="24.9" customHeight="1" x14ac:dyDescent="0.25">
      <c r="B17" s="241"/>
      <c r="C17" s="247"/>
      <c r="D17" s="247"/>
      <c r="E17" s="247"/>
      <c r="F17" s="247"/>
      <c r="G17" s="247"/>
      <c r="H17" s="247"/>
    </row>
    <row r="18" spans="2:8" ht="24.9" customHeight="1" x14ac:dyDescent="0.25">
      <c r="B18" s="480" t="s">
        <v>357</v>
      </c>
      <c r="C18" s="483">
        <v>2040</v>
      </c>
      <c r="D18" s="483">
        <v>2030</v>
      </c>
      <c r="E18" s="483">
        <v>1980</v>
      </c>
      <c r="F18" s="483">
        <v>2055</v>
      </c>
      <c r="G18" s="483">
        <v>2100</v>
      </c>
      <c r="H18" s="483">
        <v>2110</v>
      </c>
    </row>
    <row r="19" spans="2:8" s="53" customFormat="1" ht="24.9" customHeight="1" x14ac:dyDescent="0.25">
      <c r="B19" s="251"/>
      <c r="C19" s="246"/>
      <c r="D19" s="246"/>
      <c r="E19" s="246"/>
      <c r="F19" s="246"/>
      <c r="G19" s="246"/>
      <c r="H19" s="246"/>
    </row>
    <row r="20" spans="2:8" ht="24.9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8" ht="24.9" customHeight="1" x14ac:dyDescent="0.25">
      <c r="B21" s="241" t="s">
        <v>75</v>
      </c>
      <c r="C21" s="247">
        <v>305</v>
      </c>
      <c r="D21" s="247">
        <v>246</v>
      </c>
      <c r="E21" s="247">
        <v>207</v>
      </c>
      <c r="F21" s="247">
        <v>217</v>
      </c>
      <c r="G21" s="247">
        <v>216</v>
      </c>
      <c r="H21" s="247">
        <v>210</v>
      </c>
    </row>
    <row r="22" spans="2:8" ht="24.9" customHeight="1" x14ac:dyDescent="0.25">
      <c r="B22" s="241" t="s">
        <v>76</v>
      </c>
      <c r="C22" s="247">
        <v>85</v>
      </c>
      <c r="D22" s="247">
        <v>75</v>
      </c>
      <c r="E22" s="247">
        <v>79</v>
      </c>
      <c r="F22" s="247">
        <v>76</v>
      </c>
      <c r="G22" s="247">
        <v>85</v>
      </c>
      <c r="H22" s="247">
        <v>90</v>
      </c>
    </row>
    <row r="23" spans="2:8" ht="24.9" customHeight="1" x14ac:dyDescent="0.25">
      <c r="B23" s="250" t="s">
        <v>235</v>
      </c>
      <c r="C23" s="265">
        <f t="shared" ref="C23:H23" si="2">SUM(C21:C22)</f>
        <v>390</v>
      </c>
      <c r="D23" s="265">
        <f t="shared" si="2"/>
        <v>321</v>
      </c>
      <c r="E23" s="265">
        <f t="shared" si="2"/>
        <v>286</v>
      </c>
      <c r="F23" s="265">
        <f>SUM(F21:F22)</f>
        <v>293</v>
      </c>
      <c r="G23" s="265">
        <f>SUM(G21:G22)</f>
        <v>301</v>
      </c>
      <c r="H23" s="265">
        <f t="shared" si="2"/>
        <v>300</v>
      </c>
    </row>
    <row r="24" spans="2:8" ht="24.9" customHeight="1" x14ac:dyDescent="0.25">
      <c r="B24" s="241"/>
      <c r="C24" s="247"/>
      <c r="D24" s="247"/>
      <c r="E24" s="247"/>
      <c r="F24" s="247"/>
      <c r="G24" s="247"/>
      <c r="H24" s="247"/>
    </row>
    <row r="25" spans="2:8" ht="24.9" customHeight="1" x14ac:dyDescent="0.25">
      <c r="B25" s="480" t="s">
        <v>77</v>
      </c>
      <c r="C25" s="482"/>
      <c r="D25" s="482"/>
      <c r="E25" s="482"/>
      <c r="F25" s="482"/>
      <c r="G25" s="482"/>
      <c r="H25" s="482"/>
    </row>
    <row r="26" spans="2:8" ht="24.9" customHeight="1" x14ac:dyDescent="0.25">
      <c r="B26" s="241" t="s">
        <v>79</v>
      </c>
      <c r="C26" s="242">
        <v>3690</v>
      </c>
      <c r="D26" s="242">
        <v>3910</v>
      </c>
      <c r="E26" s="242">
        <v>4162</v>
      </c>
      <c r="F26" s="242">
        <v>4330</v>
      </c>
      <c r="G26" s="242">
        <v>4525</v>
      </c>
      <c r="H26" s="242">
        <v>4750</v>
      </c>
    </row>
    <row r="27" spans="2:8" ht="24.9" customHeight="1" x14ac:dyDescent="0.25">
      <c r="B27" s="241" t="s">
        <v>80</v>
      </c>
      <c r="C27" s="247">
        <v>72</v>
      </c>
      <c r="D27" s="247">
        <v>81</v>
      </c>
      <c r="E27" s="247">
        <v>74</v>
      </c>
      <c r="F27" s="247">
        <v>63</v>
      </c>
      <c r="G27" s="247">
        <v>69</v>
      </c>
      <c r="H27" s="247">
        <v>72</v>
      </c>
    </row>
    <row r="28" spans="2:8" ht="24.9" customHeight="1" x14ac:dyDescent="0.25">
      <c r="B28" s="250" t="s">
        <v>235</v>
      </c>
      <c r="C28" s="243">
        <f t="shared" ref="C28:H28" si="3">SUM(C26:C27)</f>
        <v>3762</v>
      </c>
      <c r="D28" s="243">
        <f t="shared" si="3"/>
        <v>3991</v>
      </c>
      <c r="E28" s="243">
        <f t="shared" si="3"/>
        <v>4236</v>
      </c>
      <c r="F28" s="243">
        <f t="shared" si="3"/>
        <v>4393</v>
      </c>
      <c r="G28" s="243">
        <f t="shared" si="3"/>
        <v>4594</v>
      </c>
      <c r="H28" s="243">
        <f t="shared" si="3"/>
        <v>4822</v>
      </c>
    </row>
    <row r="29" spans="2:8" ht="24.9" customHeight="1" x14ac:dyDescent="0.25">
      <c r="B29" s="241"/>
      <c r="C29" s="242"/>
      <c r="D29" s="242"/>
      <c r="E29" s="242"/>
      <c r="F29" s="242"/>
      <c r="G29" s="242"/>
      <c r="H29" s="242"/>
    </row>
    <row r="30" spans="2:8" ht="24.9" customHeight="1" x14ac:dyDescent="0.25">
      <c r="B30" s="480" t="s">
        <v>81</v>
      </c>
      <c r="C30" s="485"/>
      <c r="D30" s="485"/>
      <c r="E30" s="485"/>
      <c r="F30" s="485"/>
      <c r="G30" s="485"/>
      <c r="H30" s="485"/>
    </row>
    <row r="31" spans="2:8" ht="24.9" customHeight="1" x14ac:dyDescent="0.25">
      <c r="B31" s="241" t="s">
        <v>82</v>
      </c>
      <c r="C31" s="247">
        <v>111</v>
      </c>
      <c r="D31" s="247">
        <v>118</v>
      </c>
      <c r="E31" s="247">
        <v>132</v>
      </c>
      <c r="F31" s="247">
        <v>121</v>
      </c>
      <c r="G31" s="247">
        <v>121</v>
      </c>
      <c r="H31" s="247">
        <v>115</v>
      </c>
    </row>
    <row r="32" spans="2:8" ht="24.9" customHeight="1" x14ac:dyDescent="0.25">
      <c r="B32" s="241" t="s">
        <v>83</v>
      </c>
      <c r="C32" s="247">
        <v>413</v>
      </c>
      <c r="D32" s="247">
        <v>482</v>
      </c>
      <c r="E32" s="247">
        <v>441</v>
      </c>
      <c r="F32" s="247">
        <v>487</v>
      </c>
      <c r="G32" s="247">
        <v>530</v>
      </c>
      <c r="H32" s="247">
        <v>494</v>
      </c>
    </row>
    <row r="33" spans="2:8" ht="24.9" customHeight="1" x14ac:dyDescent="0.25">
      <c r="B33" s="250" t="s">
        <v>235</v>
      </c>
      <c r="C33" s="243">
        <f t="shared" ref="C33:H33" si="4">SUM(C31:C32)</f>
        <v>524</v>
      </c>
      <c r="D33" s="243">
        <f t="shared" si="4"/>
        <v>600</v>
      </c>
      <c r="E33" s="243">
        <f t="shared" si="4"/>
        <v>573</v>
      </c>
      <c r="F33" s="243">
        <f t="shared" si="4"/>
        <v>608</v>
      </c>
      <c r="G33" s="243">
        <f t="shared" si="4"/>
        <v>651</v>
      </c>
      <c r="H33" s="243">
        <f t="shared" si="4"/>
        <v>609</v>
      </c>
    </row>
    <row r="34" spans="2:8" ht="13.5" customHeight="1" thickBot="1" x14ac:dyDescent="0.3">
      <c r="B34" s="788"/>
      <c r="C34" s="789"/>
      <c r="D34" s="789"/>
      <c r="E34" s="789"/>
      <c r="F34" s="789"/>
      <c r="G34" s="789"/>
      <c r="H34" s="789"/>
    </row>
    <row r="35" spans="2:8" ht="9.9" customHeight="1" x14ac:dyDescent="0.25">
      <c r="B35" s="49"/>
      <c r="C35" s="263"/>
      <c r="D35" s="263"/>
      <c r="E35" s="263"/>
      <c r="F35" s="263"/>
      <c r="G35" s="263"/>
      <c r="H35" s="263"/>
    </row>
    <row r="36" spans="2:8" ht="24.75" customHeight="1" x14ac:dyDescent="0.25">
      <c r="B36" s="534" t="s">
        <v>53</v>
      </c>
      <c r="C36" s="536">
        <f t="shared" ref="C36:H36" si="5">+C33+C28+C23+C18+C16+C11</f>
        <v>7872</v>
      </c>
      <c r="D36" s="536">
        <f t="shared" si="5"/>
        <v>8039</v>
      </c>
      <c r="E36" s="536">
        <f t="shared" si="5"/>
        <v>8181</v>
      </c>
      <c r="F36" s="536">
        <f>+F33+F28+F23+F18+F16+F11</f>
        <v>8584</v>
      </c>
      <c r="G36" s="536">
        <f>+G33+G28+G23+G18+G16+G11</f>
        <v>8919</v>
      </c>
      <c r="H36" s="536">
        <f t="shared" si="5"/>
        <v>9143</v>
      </c>
    </row>
    <row r="37" spans="2:8" ht="5.25" customHeight="1" x14ac:dyDescent="0.25">
      <c r="C37" s="72"/>
      <c r="D37" s="72"/>
      <c r="E37" s="72"/>
      <c r="F37" s="72"/>
      <c r="G37" s="72"/>
      <c r="H37" s="72"/>
    </row>
    <row r="38" spans="2:8" ht="14.25" customHeight="1" x14ac:dyDescent="0.25">
      <c r="B38" s="231" t="s">
        <v>347</v>
      </c>
    </row>
    <row r="39" spans="2:8" ht="13.5" customHeight="1" x14ac:dyDescent="0.25">
      <c r="B39" s="231" t="s">
        <v>348</v>
      </c>
    </row>
    <row r="40" spans="2:8" ht="12.75" customHeight="1" x14ac:dyDescent="0.25">
      <c r="B40" s="231" t="s">
        <v>358</v>
      </c>
    </row>
    <row r="41" spans="2:8" ht="14.25" customHeight="1" x14ac:dyDescent="0.25">
      <c r="B41" s="37" t="s">
        <v>350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FF00"/>
  </sheetPr>
  <dimension ref="B2:J44"/>
  <sheetViews>
    <sheetView showGridLines="0" view="pageBreakPreview" topLeftCell="A32" zoomScaleNormal="130" zoomScaleSheetLayoutView="100" workbookViewId="0">
      <selection activeCell="B42" sqref="B42"/>
    </sheetView>
  </sheetViews>
  <sheetFormatPr baseColWidth="10" defaultRowHeight="13.2" x14ac:dyDescent="0.25"/>
  <cols>
    <col min="1" max="1" width="2.33203125" style="44" customWidth="1"/>
    <col min="2" max="2" width="21.33203125" style="44" customWidth="1"/>
    <col min="3" max="8" width="14" style="44" customWidth="1"/>
    <col min="9" max="9" width="2.6640625" style="44" customWidth="1"/>
    <col min="10" max="250" width="11.44140625" style="44"/>
    <col min="251" max="251" width="17" style="44" customWidth="1"/>
    <col min="252" max="506" width="11.44140625" style="44"/>
    <col min="507" max="507" width="17" style="44" customWidth="1"/>
    <col min="508" max="762" width="11.44140625" style="44"/>
    <col min="763" max="763" width="17" style="44" customWidth="1"/>
    <col min="764" max="1018" width="11.44140625" style="44"/>
    <col min="1019" max="1019" width="17" style="44" customWidth="1"/>
    <col min="1020" max="1274" width="11.44140625" style="44"/>
    <col min="1275" max="1275" width="17" style="44" customWidth="1"/>
    <col min="1276" max="1530" width="11.44140625" style="44"/>
    <col min="1531" max="1531" width="17" style="44" customWidth="1"/>
    <col min="1532" max="1786" width="11.44140625" style="44"/>
    <col min="1787" max="1787" width="17" style="44" customWidth="1"/>
    <col min="1788" max="2042" width="11.44140625" style="44"/>
    <col min="2043" max="2043" width="17" style="44" customWidth="1"/>
    <col min="2044" max="2298" width="11.44140625" style="44"/>
    <col min="2299" max="2299" width="17" style="44" customWidth="1"/>
    <col min="2300" max="2554" width="11.44140625" style="44"/>
    <col min="2555" max="2555" width="17" style="44" customWidth="1"/>
    <col min="2556" max="2810" width="11.44140625" style="44"/>
    <col min="2811" max="2811" width="17" style="44" customWidth="1"/>
    <col min="2812" max="3066" width="11.44140625" style="44"/>
    <col min="3067" max="3067" width="17" style="44" customWidth="1"/>
    <col min="3068" max="3322" width="11.44140625" style="44"/>
    <col min="3323" max="3323" width="17" style="44" customWidth="1"/>
    <col min="3324" max="3578" width="11.44140625" style="44"/>
    <col min="3579" max="3579" width="17" style="44" customWidth="1"/>
    <col min="3580" max="3834" width="11.44140625" style="44"/>
    <col min="3835" max="3835" width="17" style="44" customWidth="1"/>
    <col min="3836" max="4090" width="11.44140625" style="44"/>
    <col min="4091" max="4091" width="17" style="44" customWidth="1"/>
    <col min="4092" max="4346" width="11.44140625" style="44"/>
    <col min="4347" max="4347" width="17" style="44" customWidth="1"/>
    <col min="4348" max="4602" width="11.44140625" style="44"/>
    <col min="4603" max="4603" width="17" style="44" customWidth="1"/>
    <col min="4604" max="4858" width="11.44140625" style="44"/>
    <col min="4859" max="4859" width="17" style="44" customWidth="1"/>
    <col min="4860" max="5114" width="11.44140625" style="44"/>
    <col min="5115" max="5115" width="17" style="44" customWidth="1"/>
    <col min="5116" max="5370" width="11.44140625" style="44"/>
    <col min="5371" max="5371" width="17" style="44" customWidth="1"/>
    <col min="5372" max="5626" width="11.44140625" style="44"/>
    <col min="5627" max="5627" width="17" style="44" customWidth="1"/>
    <col min="5628" max="5882" width="11.44140625" style="44"/>
    <col min="5883" max="5883" width="17" style="44" customWidth="1"/>
    <col min="5884" max="6138" width="11.44140625" style="44"/>
    <col min="6139" max="6139" width="17" style="44" customWidth="1"/>
    <col min="6140" max="6394" width="11.44140625" style="44"/>
    <col min="6395" max="6395" width="17" style="44" customWidth="1"/>
    <col min="6396" max="6650" width="11.44140625" style="44"/>
    <col min="6651" max="6651" width="17" style="44" customWidth="1"/>
    <col min="6652" max="6906" width="11.44140625" style="44"/>
    <col min="6907" max="6907" width="17" style="44" customWidth="1"/>
    <col min="6908" max="7162" width="11.44140625" style="44"/>
    <col min="7163" max="7163" width="17" style="44" customWidth="1"/>
    <col min="7164" max="7418" width="11.44140625" style="44"/>
    <col min="7419" max="7419" width="17" style="44" customWidth="1"/>
    <col min="7420" max="7674" width="11.44140625" style="44"/>
    <col min="7675" max="7675" width="17" style="44" customWidth="1"/>
    <col min="7676" max="7930" width="11.44140625" style="44"/>
    <col min="7931" max="7931" width="17" style="44" customWidth="1"/>
    <col min="7932" max="8186" width="11.44140625" style="44"/>
    <col min="8187" max="8187" width="17" style="44" customWidth="1"/>
    <col min="8188" max="8442" width="11.44140625" style="44"/>
    <col min="8443" max="8443" width="17" style="44" customWidth="1"/>
    <col min="8444" max="8698" width="11.44140625" style="44"/>
    <col min="8699" max="8699" width="17" style="44" customWidth="1"/>
    <col min="8700" max="8954" width="11.44140625" style="44"/>
    <col min="8955" max="8955" width="17" style="44" customWidth="1"/>
    <col min="8956" max="9210" width="11.44140625" style="44"/>
    <col min="9211" max="9211" width="17" style="44" customWidth="1"/>
    <col min="9212" max="9466" width="11.44140625" style="44"/>
    <col min="9467" max="9467" width="17" style="44" customWidth="1"/>
    <col min="9468" max="9722" width="11.44140625" style="44"/>
    <col min="9723" max="9723" width="17" style="44" customWidth="1"/>
    <col min="9724" max="9978" width="11.44140625" style="44"/>
    <col min="9979" max="9979" width="17" style="44" customWidth="1"/>
    <col min="9980" max="10234" width="11.44140625" style="44"/>
    <col min="10235" max="10235" width="17" style="44" customWidth="1"/>
    <col min="10236" max="10490" width="11.44140625" style="44"/>
    <col min="10491" max="10491" width="17" style="44" customWidth="1"/>
    <col min="10492" max="10746" width="11.44140625" style="44"/>
    <col min="10747" max="10747" width="17" style="44" customWidth="1"/>
    <col min="10748" max="11002" width="11.44140625" style="44"/>
    <col min="11003" max="11003" width="17" style="44" customWidth="1"/>
    <col min="11004" max="11258" width="11.44140625" style="44"/>
    <col min="11259" max="11259" width="17" style="44" customWidth="1"/>
    <col min="11260" max="11514" width="11.44140625" style="44"/>
    <col min="11515" max="11515" width="17" style="44" customWidth="1"/>
    <col min="11516" max="11770" width="11.44140625" style="44"/>
    <col min="11771" max="11771" width="17" style="44" customWidth="1"/>
    <col min="11772" max="12026" width="11.44140625" style="44"/>
    <col min="12027" max="12027" width="17" style="44" customWidth="1"/>
    <col min="12028" max="12282" width="11.44140625" style="44"/>
    <col min="12283" max="12283" width="17" style="44" customWidth="1"/>
    <col min="12284" max="12538" width="11.44140625" style="44"/>
    <col min="12539" max="12539" width="17" style="44" customWidth="1"/>
    <col min="12540" max="12794" width="11.44140625" style="44"/>
    <col min="12795" max="12795" width="17" style="44" customWidth="1"/>
    <col min="12796" max="13050" width="11.44140625" style="44"/>
    <col min="13051" max="13051" width="17" style="44" customWidth="1"/>
    <col min="13052" max="13306" width="11.44140625" style="44"/>
    <col min="13307" max="13307" width="17" style="44" customWidth="1"/>
    <col min="13308" max="13562" width="11.44140625" style="44"/>
    <col min="13563" max="13563" width="17" style="44" customWidth="1"/>
    <col min="13564" max="13818" width="11.44140625" style="44"/>
    <col min="13819" max="13819" width="17" style="44" customWidth="1"/>
    <col min="13820" max="14074" width="11.44140625" style="44"/>
    <col min="14075" max="14075" width="17" style="44" customWidth="1"/>
    <col min="14076" max="14330" width="11.44140625" style="44"/>
    <col min="14331" max="14331" width="17" style="44" customWidth="1"/>
    <col min="14332" max="14586" width="11.44140625" style="44"/>
    <col min="14587" max="14587" width="17" style="44" customWidth="1"/>
    <col min="14588" max="14842" width="11.44140625" style="44"/>
    <col min="14843" max="14843" width="17" style="44" customWidth="1"/>
    <col min="14844" max="15098" width="11.44140625" style="44"/>
    <col min="15099" max="15099" width="17" style="44" customWidth="1"/>
    <col min="15100" max="15354" width="11.44140625" style="44"/>
    <col min="15355" max="15355" width="17" style="44" customWidth="1"/>
    <col min="15356" max="15610" width="11.44140625" style="44"/>
    <col min="15611" max="15611" width="17" style="44" customWidth="1"/>
    <col min="15612" max="15866" width="11.44140625" style="44"/>
    <col min="15867" max="15867" width="17" style="44" customWidth="1"/>
    <col min="15868" max="16122" width="11.44140625" style="44"/>
    <col min="16123" max="16123" width="17" style="44" customWidth="1"/>
    <col min="16124" max="16384" width="11.44140625" style="44"/>
  </cols>
  <sheetData>
    <row r="2" spans="2:10" ht="15.6" x14ac:dyDescent="0.3">
      <c r="B2" s="249" t="s">
        <v>160</v>
      </c>
      <c r="J2" s="107" t="s">
        <v>212</v>
      </c>
    </row>
    <row r="3" spans="2:10" ht="15.6" x14ac:dyDescent="0.3">
      <c r="B3" s="252" t="s">
        <v>352</v>
      </c>
    </row>
    <row r="5" spans="2:10" ht="31.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4.9" customHeight="1" x14ac:dyDescent="0.25">
      <c r="B8" s="241" t="s">
        <v>69</v>
      </c>
      <c r="C8" s="247">
        <v>88</v>
      </c>
      <c r="D8" s="247">
        <v>96</v>
      </c>
      <c r="E8" s="247">
        <v>90</v>
      </c>
      <c r="F8" s="247">
        <v>93</v>
      </c>
      <c r="G8" s="247">
        <v>96</v>
      </c>
      <c r="H8" s="247">
        <v>97</v>
      </c>
    </row>
    <row r="9" spans="2:10" ht="24.9" customHeight="1" x14ac:dyDescent="0.25">
      <c r="B9" s="241" t="s">
        <v>70</v>
      </c>
      <c r="C9" s="247">
        <v>689</v>
      </c>
      <c r="D9" s="247">
        <v>694</v>
      </c>
      <c r="E9" s="247">
        <v>683</v>
      </c>
      <c r="F9" s="247">
        <v>757</v>
      </c>
      <c r="G9" s="247">
        <v>793</v>
      </c>
      <c r="H9" s="247">
        <v>804</v>
      </c>
    </row>
    <row r="10" spans="2:10" ht="24.9" customHeight="1" x14ac:dyDescent="0.25">
      <c r="B10" s="241" t="s">
        <v>32</v>
      </c>
      <c r="C10" s="247">
        <v>229</v>
      </c>
      <c r="D10" s="247">
        <v>224</v>
      </c>
      <c r="E10" s="247">
        <v>231</v>
      </c>
      <c r="F10" s="247">
        <v>223</v>
      </c>
      <c r="G10" s="247">
        <v>227</v>
      </c>
      <c r="H10" s="247">
        <v>230</v>
      </c>
    </row>
    <row r="11" spans="2:10" ht="24.9" customHeight="1" x14ac:dyDescent="0.25">
      <c r="B11" s="250" t="s">
        <v>235</v>
      </c>
      <c r="C11" s="243">
        <f t="shared" ref="C11:H11" si="0">SUM(C8:C10)</f>
        <v>1006</v>
      </c>
      <c r="D11" s="243">
        <f t="shared" si="0"/>
        <v>1014</v>
      </c>
      <c r="E11" s="243">
        <f t="shared" si="0"/>
        <v>1004</v>
      </c>
      <c r="F11" s="243">
        <f t="shared" si="0"/>
        <v>1073</v>
      </c>
      <c r="G11" s="243">
        <f t="shared" si="0"/>
        <v>1116</v>
      </c>
      <c r="H11" s="243">
        <f t="shared" si="0"/>
        <v>1131</v>
      </c>
    </row>
    <row r="12" spans="2:10" ht="24.9" customHeight="1" x14ac:dyDescent="0.25">
      <c r="B12" s="241"/>
      <c r="C12" s="247"/>
      <c r="D12" s="247"/>
      <c r="E12" s="247"/>
      <c r="F12" s="247"/>
      <c r="G12" s="247"/>
      <c r="H12" s="247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72</v>
      </c>
      <c r="C14" s="266">
        <v>37</v>
      </c>
      <c r="D14" s="266">
        <v>34</v>
      </c>
      <c r="E14" s="266">
        <v>38</v>
      </c>
      <c r="F14" s="266">
        <v>34</v>
      </c>
      <c r="G14" s="266">
        <v>46</v>
      </c>
      <c r="H14" s="266">
        <v>42</v>
      </c>
    </row>
    <row r="15" spans="2:10" ht="24.9" customHeight="1" x14ac:dyDescent="0.25">
      <c r="B15" s="241" t="s">
        <v>73</v>
      </c>
      <c r="C15" s="247">
        <v>81</v>
      </c>
      <c r="D15" s="247">
        <v>81</v>
      </c>
      <c r="E15" s="247">
        <v>75</v>
      </c>
      <c r="F15" s="247">
        <v>78</v>
      </c>
      <c r="G15" s="247">
        <v>80</v>
      </c>
      <c r="H15" s="247">
        <v>82</v>
      </c>
    </row>
    <row r="16" spans="2:10" ht="24.9" customHeight="1" x14ac:dyDescent="0.25">
      <c r="B16" s="250" t="s">
        <v>235</v>
      </c>
      <c r="C16" s="265">
        <f t="shared" ref="C16:H16" si="1">SUM(C14:C15)</f>
        <v>118</v>
      </c>
      <c r="D16" s="265">
        <f t="shared" si="1"/>
        <v>115</v>
      </c>
      <c r="E16" s="265">
        <f t="shared" si="1"/>
        <v>113</v>
      </c>
      <c r="F16" s="265">
        <f>SUM(F14:F15)</f>
        <v>112</v>
      </c>
      <c r="G16" s="265">
        <f>SUM(G14:G15)</f>
        <v>126</v>
      </c>
      <c r="H16" s="265">
        <f t="shared" si="1"/>
        <v>124</v>
      </c>
    </row>
    <row r="17" spans="2:8" ht="24.9" customHeight="1" x14ac:dyDescent="0.25">
      <c r="B17" s="241"/>
      <c r="C17" s="247"/>
      <c r="D17" s="247"/>
      <c r="E17" s="247"/>
      <c r="F17" s="247"/>
      <c r="G17" s="247"/>
      <c r="H17" s="247"/>
    </row>
    <row r="18" spans="2:8" ht="24.9" customHeight="1" x14ac:dyDescent="0.25">
      <c r="B18" s="480" t="s">
        <v>346</v>
      </c>
      <c r="C18" s="483">
        <v>1946</v>
      </c>
      <c r="D18" s="483">
        <v>1894</v>
      </c>
      <c r="E18" s="483">
        <v>1934</v>
      </c>
      <c r="F18" s="483">
        <v>1982</v>
      </c>
      <c r="G18" s="483">
        <v>2026</v>
      </c>
      <c r="H18" s="483">
        <v>2015</v>
      </c>
    </row>
    <row r="19" spans="2:8" s="53" customFormat="1" ht="24.9" customHeight="1" x14ac:dyDescent="0.25">
      <c r="B19" s="251"/>
      <c r="C19" s="246"/>
      <c r="D19" s="246"/>
      <c r="E19" s="246"/>
      <c r="F19" s="246"/>
      <c r="G19" s="246"/>
      <c r="H19" s="246"/>
    </row>
    <row r="20" spans="2:8" ht="24.9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8" ht="24.9" customHeight="1" x14ac:dyDescent="0.25">
      <c r="B21" s="241" t="s">
        <v>75</v>
      </c>
      <c r="C21" s="247">
        <v>453</v>
      </c>
      <c r="D21" s="247">
        <v>349</v>
      </c>
      <c r="E21" s="247">
        <v>320</v>
      </c>
      <c r="F21" s="247">
        <v>330</v>
      </c>
      <c r="G21" s="247">
        <v>333</v>
      </c>
      <c r="H21" s="247">
        <v>338</v>
      </c>
    </row>
    <row r="22" spans="2:8" ht="24.9" customHeight="1" x14ac:dyDescent="0.25">
      <c r="B22" s="241" t="s">
        <v>76</v>
      </c>
      <c r="C22" s="247">
        <v>82</v>
      </c>
      <c r="D22" s="247">
        <v>90</v>
      </c>
      <c r="E22" s="247">
        <v>84</v>
      </c>
      <c r="F22" s="247">
        <v>79</v>
      </c>
      <c r="G22" s="247">
        <v>91</v>
      </c>
      <c r="H22" s="247">
        <v>93</v>
      </c>
    </row>
    <row r="23" spans="2:8" ht="24.9" customHeight="1" x14ac:dyDescent="0.25">
      <c r="B23" s="250" t="s">
        <v>235</v>
      </c>
      <c r="C23" s="265">
        <f t="shared" ref="C23:H23" si="2">SUM(C21:C22)</f>
        <v>535</v>
      </c>
      <c r="D23" s="265">
        <f t="shared" si="2"/>
        <v>439</v>
      </c>
      <c r="E23" s="265">
        <f t="shared" si="2"/>
        <v>404</v>
      </c>
      <c r="F23" s="265">
        <f>SUM(F21:F22)</f>
        <v>409</v>
      </c>
      <c r="G23" s="265">
        <f>SUM(G21:G22)</f>
        <v>424</v>
      </c>
      <c r="H23" s="265">
        <f t="shared" si="2"/>
        <v>431</v>
      </c>
    </row>
    <row r="24" spans="2:8" ht="24.9" customHeight="1" x14ac:dyDescent="0.25">
      <c r="B24" s="241"/>
      <c r="C24" s="247"/>
      <c r="D24" s="247"/>
      <c r="E24" s="247"/>
      <c r="F24" s="247"/>
      <c r="G24" s="247"/>
      <c r="H24" s="247"/>
    </row>
    <row r="25" spans="2:8" ht="24.9" customHeight="1" x14ac:dyDescent="0.25">
      <c r="B25" s="480" t="s">
        <v>77</v>
      </c>
      <c r="C25" s="482"/>
      <c r="D25" s="482"/>
      <c r="E25" s="482"/>
      <c r="F25" s="482"/>
      <c r="G25" s="482"/>
      <c r="H25" s="482"/>
    </row>
    <row r="26" spans="2:8" ht="24.9" customHeight="1" x14ac:dyDescent="0.25">
      <c r="B26" s="241" t="s">
        <v>79</v>
      </c>
      <c r="C26" s="242">
        <v>3680</v>
      </c>
      <c r="D26" s="242">
        <v>3910</v>
      </c>
      <c r="E26" s="242">
        <v>4170</v>
      </c>
      <c r="F26" s="242">
        <v>4320</v>
      </c>
      <c r="G26" s="242">
        <v>4510</v>
      </c>
      <c r="H26" s="242">
        <v>4750</v>
      </c>
    </row>
    <row r="27" spans="2:8" ht="24.9" customHeight="1" x14ac:dyDescent="0.25">
      <c r="B27" s="241" t="s">
        <v>80</v>
      </c>
      <c r="C27" s="247">
        <v>83</v>
      </c>
      <c r="D27" s="247">
        <v>74</v>
      </c>
      <c r="E27" s="247">
        <v>85</v>
      </c>
      <c r="F27" s="247">
        <v>82</v>
      </c>
      <c r="G27" s="247">
        <v>77</v>
      </c>
      <c r="H27" s="247">
        <v>77</v>
      </c>
    </row>
    <row r="28" spans="2:8" ht="24.9" customHeight="1" x14ac:dyDescent="0.25">
      <c r="B28" s="241" t="s">
        <v>86</v>
      </c>
      <c r="C28" s="247">
        <v>9</v>
      </c>
      <c r="D28" s="247">
        <v>14</v>
      </c>
      <c r="E28" s="247">
        <v>16</v>
      </c>
      <c r="F28" s="247">
        <v>18</v>
      </c>
      <c r="G28" s="247">
        <v>17</v>
      </c>
      <c r="H28" s="247">
        <v>19</v>
      </c>
    </row>
    <row r="29" spans="2:8" ht="24.9" customHeight="1" x14ac:dyDescent="0.25">
      <c r="B29" s="250" t="s">
        <v>235</v>
      </c>
      <c r="C29" s="243">
        <f t="shared" ref="C29:H29" si="3">SUM(C26:C28)</f>
        <v>3772</v>
      </c>
      <c r="D29" s="243">
        <f t="shared" si="3"/>
        <v>3998</v>
      </c>
      <c r="E29" s="243">
        <f t="shared" si="3"/>
        <v>4271</v>
      </c>
      <c r="F29" s="243">
        <f>SUM(F26:F28)</f>
        <v>4420</v>
      </c>
      <c r="G29" s="243">
        <f>SUM(G26:G28)</f>
        <v>4604</v>
      </c>
      <c r="H29" s="243">
        <f t="shared" si="3"/>
        <v>4846</v>
      </c>
    </row>
    <row r="30" spans="2:8" ht="24.9" customHeight="1" x14ac:dyDescent="0.25">
      <c r="B30" s="241"/>
      <c r="C30" s="242"/>
      <c r="D30" s="242"/>
      <c r="E30" s="242"/>
      <c r="F30" s="242"/>
      <c r="G30" s="242"/>
      <c r="H30" s="242"/>
    </row>
    <row r="31" spans="2:8" ht="24.9" customHeight="1" x14ac:dyDescent="0.25">
      <c r="B31" s="480" t="s">
        <v>81</v>
      </c>
      <c r="C31" s="485"/>
      <c r="D31" s="485"/>
      <c r="E31" s="485"/>
      <c r="F31" s="485"/>
      <c r="G31" s="485"/>
      <c r="H31" s="485"/>
    </row>
    <row r="32" spans="2:8" ht="24.9" customHeight="1" x14ac:dyDescent="0.25">
      <c r="B32" s="241" t="s">
        <v>82</v>
      </c>
      <c r="C32" s="247">
        <v>64</v>
      </c>
      <c r="D32" s="247">
        <v>60</v>
      </c>
      <c r="E32" s="247">
        <v>73</v>
      </c>
      <c r="F32" s="247">
        <v>78</v>
      </c>
      <c r="G32" s="247">
        <v>82</v>
      </c>
      <c r="H32" s="247">
        <v>83</v>
      </c>
    </row>
    <row r="33" spans="2:8" ht="24.9" customHeight="1" x14ac:dyDescent="0.25">
      <c r="B33" s="241" t="s">
        <v>83</v>
      </c>
      <c r="C33" s="247">
        <v>21</v>
      </c>
      <c r="D33" s="247">
        <v>20</v>
      </c>
      <c r="E33" s="247">
        <v>20</v>
      </c>
      <c r="F33" s="247">
        <v>20</v>
      </c>
      <c r="G33" s="247">
        <v>21</v>
      </c>
      <c r="H33" s="247">
        <v>21</v>
      </c>
    </row>
    <row r="34" spans="2:8" ht="24.9" customHeight="1" x14ac:dyDescent="0.25">
      <c r="B34" s="250" t="s">
        <v>235</v>
      </c>
      <c r="C34" s="265">
        <f t="shared" ref="C34:H34" si="4">SUM(C32:C33)</f>
        <v>85</v>
      </c>
      <c r="D34" s="265">
        <f t="shared" si="4"/>
        <v>80</v>
      </c>
      <c r="E34" s="265">
        <f t="shared" si="4"/>
        <v>93</v>
      </c>
      <c r="F34" s="265">
        <f>SUM(F32:F33)</f>
        <v>98</v>
      </c>
      <c r="G34" s="265">
        <f>SUM(G32:G33)</f>
        <v>103</v>
      </c>
      <c r="H34" s="265">
        <f t="shared" si="4"/>
        <v>104</v>
      </c>
    </row>
    <row r="35" spans="2:8" ht="12.75" customHeight="1" thickBot="1" x14ac:dyDescent="0.3">
      <c r="B35" s="788"/>
      <c r="C35" s="789"/>
      <c r="D35" s="789"/>
      <c r="E35" s="789"/>
      <c r="F35" s="789"/>
      <c r="G35" s="789"/>
      <c r="H35" s="789"/>
    </row>
    <row r="36" spans="2:8" ht="9.9" customHeight="1" x14ac:dyDescent="0.25">
      <c r="B36" s="49"/>
      <c r="C36" s="263"/>
      <c r="D36" s="263"/>
      <c r="E36" s="263"/>
      <c r="F36" s="263"/>
      <c r="G36" s="263"/>
      <c r="H36" s="263"/>
    </row>
    <row r="37" spans="2:8" ht="27.75" customHeight="1" x14ac:dyDescent="0.25">
      <c r="B37" s="534" t="s">
        <v>53</v>
      </c>
      <c r="C37" s="536">
        <f t="shared" ref="C37:H37" si="5">+C34+C29+C23+C18+C16+C11</f>
        <v>7462</v>
      </c>
      <c r="D37" s="536">
        <f t="shared" si="5"/>
        <v>7540</v>
      </c>
      <c r="E37" s="536">
        <f t="shared" si="5"/>
        <v>7819</v>
      </c>
      <c r="F37" s="536">
        <f>+F34+F29+F23+F18+F16+F11</f>
        <v>8094</v>
      </c>
      <c r="G37" s="536">
        <f>+G34+G29+G23+G18+G16+G11</f>
        <v>8399</v>
      </c>
      <c r="H37" s="536">
        <f t="shared" si="5"/>
        <v>8651</v>
      </c>
    </row>
    <row r="38" spans="2:8" x14ac:dyDescent="0.25">
      <c r="B38" s="51"/>
      <c r="C38" s="75"/>
      <c r="D38" s="75"/>
      <c r="E38" s="75"/>
      <c r="F38" s="75"/>
      <c r="G38" s="75"/>
      <c r="H38" s="75"/>
    </row>
    <row r="39" spans="2:8" ht="10.5" customHeight="1" x14ac:dyDescent="0.25">
      <c r="B39" s="231" t="s">
        <v>347</v>
      </c>
    </row>
    <row r="40" spans="2:8" ht="10.5" customHeight="1" x14ac:dyDescent="0.25">
      <c r="B40" s="231" t="s">
        <v>348</v>
      </c>
    </row>
    <row r="41" spans="2:8" ht="10.5" customHeight="1" x14ac:dyDescent="0.25">
      <c r="B41" s="231" t="s">
        <v>355</v>
      </c>
    </row>
    <row r="42" spans="2:8" ht="10.5" customHeight="1" x14ac:dyDescent="0.25">
      <c r="B42" s="37" t="s">
        <v>350</v>
      </c>
    </row>
    <row r="44" spans="2:8" x14ac:dyDescent="0.25">
      <c r="B44" s="45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B2:K44"/>
  <sheetViews>
    <sheetView showGridLines="0" view="pageBreakPreview" topLeftCell="A22" zoomScaleNormal="100" zoomScaleSheetLayoutView="100" workbookViewId="0">
      <selection activeCell="H26" sqref="H26:H34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4.6640625" customWidth="1"/>
    <col min="10" max="10" width="2.88671875" customWidth="1"/>
  </cols>
  <sheetData>
    <row r="2" spans="2:11" ht="15.6" x14ac:dyDescent="0.3">
      <c r="B2" s="93" t="s">
        <v>455</v>
      </c>
      <c r="C2" s="13"/>
      <c r="K2" s="108" t="s">
        <v>212</v>
      </c>
    </row>
    <row r="3" spans="2:11" ht="15.6" x14ac:dyDescent="0.3">
      <c r="B3" s="93" t="s">
        <v>270</v>
      </c>
      <c r="C3" s="13"/>
    </row>
    <row r="5" spans="2:11" ht="30" customHeight="1" x14ac:dyDescent="0.25">
      <c r="B5" s="551" t="s">
        <v>6</v>
      </c>
      <c r="C5" s="551">
        <v>2001</v>
      </c>
      <c r="D5" s="551">
        <v>2002</v>
      </c>
      <c r="E5" s="551">
        <v>2003</v>
      </c>
      <c r="F5" s="551">
        <v>2004</v>
      </c>
      <c r="G5" s="551">
        <v>2005</v>
      </c>
      <c r="H5" s="551">
        <v>2006</v>
      </c>
      <c r="I5" s="551">
        <v>2007</v>
      </c>
    </row>
    <row r="6" spans="2:11" ht="12" customHeight="1" thickBot="1" x14ac:dyDescent="0.3">
      <c r="B6" s="556"/>
      <c r="C6" s="556"/>
      <c r="D6" s="556"/>
      <c r="E6" s="556"/>
      <c r="F6" s="556"/>
      <c r="G6" s="556"/>
      <c r="H6" s="556"/>
      <c r="I6" s="556"/>
    </row>
    <row r="7" spans="2:11" ht="24.9" customHeight="1" x14ac:dyDescent="0.25">
      <c r="B7" s="505" t="s">
        <v>7</v>
      </c>
      <c r="C7" s="438">
        <v>720168</v>
      </c>
      <c r="D7" s="438">
        <v>725510</v>
      </c>
      <c r="E7" s="438">
        <v>746121</v>
      </c>
      <c r="F7" s="438">
        <v>754170</v>
      </c>
      <c r="G7" s="438">
        <v>765821</v>
      </c>
      <c r="H7" s="438">
        <v>786930</v>
      </c>
      <c r="I7" s="438">
        <v>833261</v>
      </c>
      <c r="K7" s="68"/>
    </row>
    <row r="8" spans="2:11" ht="24.9" customHeight="1" x14ac:dyDescent="0.25">
      <c r="B8" s="125" t="s">
        <v>8</v>
      </c>
      <c r="C8" s="140">
        <v>710800</v>
      </c>
      <c r="D8" s="140">
        <v>728956</v>
      </c>
      <c r="E8" s="140">
        <v>740716</v>
      </c>
      <c r="F8" s="140">
        <v>756796</v>
      </c>
      <c r="G8" s="140">
        <v>748598</v>
      </c>
      <c r="H8" s="140">
        <v>775689</v>
      </c>
      <c r="I8" s="140">
        <v>805848</v>
      </c>
      <c r="K8" s="68"/>
    </row>
    <row r="9" spans="2:11" ht="24.9" customHeight="1" x14ac:dyDescent="0.25">
      <c r="B9" s="505" t="s">
        <v>9</v>
      </c>
      <c r="C9" s="438">
        <v>729195</v>
      </c>
      <c r="D9" s="438">
        <v>739602</v>
      </c>
      <c r="E9" s="438">
        <v>760352</v>
      </c>
      <c r="F9" s="438">
        <v>773505</v>
      </c>
      <c r="G9" s="438">
        <v>772974</v>
      </c>
      <c r="H9" s="438">
        <v>793131</v>
      </c>
      <c r="I9" s="438">
        <v>831644</v>
      </c>
      <c r="K9" s="68"/>
    </row>
    <row r="10" spans="2:11" ht="24.9" customHeight="1" x14ac:dyDescent="0.25">
      <c r="B10" s="125" t="s">
        <v>10</v>
      </c>
      <c r="C10" s="140">
        <v>722807</v>
      </c>
      <c r="D10" s="140">
        <v>719874</v>
      </c>
      <c r="E10" s="140">
        <v>775415</v>
      </c>
      <c r="F10" s="140">
        <v>771824</v>
      </c>
      <c r="G10" s="140">
        <v>782920</v>
      </c>
      <c r="H10" s="140">
        <v>805639</v>
      </c>
      <c r="I10" s="140">
        <v>841711</v>
      </c>
      <c r="K10" s="68"/>
    </row>
    <row r="11" spans="2:11" ht="24.9" customHeight="1" x14ac:dyDescent="0.25">
      <c r="B11" s="505" t="s">
        <v>11</v>
      </c>
      <c r="C11" s="438">
        <v>737338</v>
      </c>
      <c r="D11" s="438">
        <v>749325</v>
      </c>
      <c r="E11" s="438">
        <v>805947</v>
      </c>
      <c r="F11" s="438">
        <v>795778</v>
      </c>
      <c r="G11" s="438">
        <v>796094</v>
      </c>
      <c r="H11" s="438">
        <v>818556</v>
      </c>
      <c r="I11" s="438">
        <v>863463</v>
      </c>
      <c r="K11" s="68"/>
    </row>
    <row r="12" spans="2:11" ht="24.9" customHeight="1" x14ac:dyDescent="0.25">
      <c r="B12" s="125" t="s">
        <v>12</v>
      </c>
      <c r="C12" s="140">
        <v>783714</v>
      </c>
      <c r="D12" s="140">
        <v>788548</v>
      </c>
      <c r="E12" s="140">
        <v>840211</v>
      </c>
      <c r="F12" s="140">
        <v>821779</v>
      </c>
      <c r="G12" s="140">
        <v>831657</v>
      </c>
      <c r="H12" s="140">
        <v>842026</v>
      </c>
      <c r="I12" s="140">
        <v>857882</v>
      </c>
      <c r="K12" s="68"/>
    </row>
    <row r="13" spans="2:11" ht="24.9" customHeight="1" x14ac:dyDescent="0.25">
      <c r="B13" s="505" t="s">
        <v>13</v>
      </c>
      <c r="C13" s="438">
        <v>847208</v>
      </c>
      <c r="D13" s="438">
        <v>841100</v>
      </c>
      <c r="E13" s="438">
        <v>892882</v>
      </c>
      <c r="F13" s="438">
        <v>860457</v>
      </c>
      <c r="G13" s="438">
        <v>887067</v>
      </c>
      <c r="H13" s="438">
        <v>914126</v>
      </c>
      <c r="I13" s="438">
        <v>910222</v>
      </c>
      <c r="K13" s="68"/>
    </row>
    <row r="14" spans="2:11" ht="24.9" customHeight="1" x14ac:dyDescent="0.25">
      <c r="B14" s="125" t="s">
        <v>14</v>
      </c>
      <c r="C14" s="140">
        <v>901349</v>
      </c>
      <c r="D14" s="140">
        <v>901295</v>
      </c>
      <c r="E14" s="140">
        <v>916742</v>
      </c>
      <c r="F14" s="140">
        <v>922485</v>
      </c>
      <c r="G14" s="140">
        <v>877850</v>
      </c>
      <c r="H14" s="140">
        <v>894473</v>
      </c>
      <c r="I14" s="140">
        <v>917834</v>
      </c>
      <c r="K14" s="68"/>
    </row>
    <row r="15" spans="2:11" ht="24.9" customHeight="1" x14ac:dyDescent="0.25">
      <c r="B15" s="425" t="s">
        <v>15</v>
      </c>
      <c r="C15" s="395">
        <v>927512</v>
      </c>
      <c r="D15" s="395">
        <v>941922</v>
      </c>
      <c r="E15" s="395">
        <v>902354</v>
      </c>
      <c r="F15" s="395">
        <v>919014</v>
      </c>
      <c r="G15" s="395">
        <v>871263</v>
      </c>
      <c r="H15" s="395">
        <v>881658</v>
      </c>
      <c r="I15" s="395">
        <v>899435</v>
      </c>
      <c r="K15" s="68"/>
    </row>
    <row r="16" spans="2:11" ht="24.9" customHeight="1" x14ac:dyDescent="0.25">
      <c r="B16" s="125" t="s">
        <v>16</v>
      </c>
      <c r="C16" s="140">
        <v>876436</v>
      </c>
      <c r="D16" s="140">
        <v>900937</v>
      </c>
      <c r="E16" s="140">
        <v>822902</v>
      </c>
      <c r="F16" s="140">
        <v>873634</v>
      </c>
      <c r="G16" s="140">
        <v>853580</v>
      </c>
      <c r="H16" s="140">
        <v>873764</v>
      </c>
      <c r="I16" s="140">
        <v>908221</v>
      </c>
      <c r="K16" s="68"/>
    </row>
    <row r="17" spans="2:11" ht="24.9" customHeight="1" x14ac:dyDescent="0.25">
      <c r="B17" s="505" t="s">
        <v>17</v>
      </c>
      <c r="C17" s="438">
        <v>773563</v>
      </c>
      <c r="D17" s="438">
        <v>839843</v>
      </c>
      <c r="E17" s="438">
        <v>796461</v>
      </c>
      <c r="F17" s="438">
        <v>822523</v>
      </c>
      <c r="G17" s="438">
        <v>858456</v>
      </c>
      <c r="H17" s="438">
        <v>846082</v>
      </c>
      <c r="I17" s="438">
        <v>858431</v>
      </c>
      <c r="K17" s="68"/>
    </row>
    <row r="18" spans="2:11" ht="24.9" customHeight="1" thickBot="1" x14ac:dyDescent="0.3">
      <c r="B18" s="554" t="s">
        <v>18</v>
      </c>
      <c r="C18" s="555">
        <v>742203</v>
      </c>
      <c r="D18" s="555">
        <v>781367</v>
      </c>
      <c r="E18" s="555">
        <v>784252</v>
      </c>
      <c r="F18" s="555">
        <v>792337</v>
      </c>
      <c r="G18" s="555">
        <v>822022</v>
      </c>
      <c r="H18" s="555">
        <v>856476</v>
      </c>
      <c r="I18" s="555">
        <v>818030</v>
      </c>
      <c r="K18" s="68"/>
    </row>
    <row r="19" spans="2:11" x14ac:dyDescent="0.25">
      <c r="B19" s="115"/>
      <c r="C19" s="115"/>
      <c r="D19" s="116"/>
      <c r="E19" s="116"/>
      <c r="F19" s="116"/>
      <c r="G19" s="116"/>
      <c r="H19" s="116"/>
      <c r="I19" s="116"/>
      <c r="K19" s="68"/>
    </row>
    <row r="20" spans="2:11" ht="20.100000000000001" customHeight="1" x14ac:dyDescent="0.25">
      <c r="B20" s="529" t="s">
        <v>53</v>
      </c>
      <c r="C20" s="530">
        <v>9472293</v>
      </c>
      <c r="D20" s="530">
        <v>9658279</v>
      </c>
      <c r="E20" s="530">
        <v>9784355</v>
      </c>
      <c r="F20" s="530">
        <v>9864302</v>
      </c>
      <c r="G20" s="530">
        <v>9868302</v>
      </c>
      <c r="H20" s="530">
        <v>10088550</v>
      </c>
      <c r="I20" s="530">
        <v>10345982</v>
      </c>
      <c r="K20" s="68"/>
    </row>
    <row r="21" spans="2:11" ht="5.25" customHeight="1" x14ac:dyDescent="0.25">
      <c r="B21" s="27"/>
      <c r="C21" s="27"/>
      <c r="D21" s="17"/>
      <c r="E21" s="17"/>
      <c r="F21" s="17"/>
      <c r="G21" s="17"/>
      <c r="H21" s="17"/>
      <c r="I21" s="17"/>
      <c r="J21" s="17"/>
      <c r="K21" s="68"/>
    </row>
    <row r="22" spans="2:11" ht="10.5" customHeight="1" x14ac:dyDescent="0.25">
      <c r="B22" s="27"/>
      <c r="C22" s="97"/>
      <c r="D22" s="15"/>
      <c r="E22" s="141"/>
      <c r="F22" s="141"/>
      <c r="G22" s="141"/>
      <c r="H22" s="141"/>
      <c r="I22" s="141"/>
      <c r="J22" s="18"/>
    </row>
    <row r="23" spans="2:11" ht="10.5" customHeight="1" x14ac:dyDescent="0.25">
      <c r="B23" s="27"/>
      <c r="C23" s="97"/>
      <c r="D23" s="15"/>
      <c r="E23" s="141"/>
      <c r="F23" s="141"/>
      <c r="G23" s="141"/>
      <c r="H23" s="141"/>
      <c r="I23" s="141"/>
      <c r="J23" s="18"/>
    </row>
    <row r="24" spans="2:11" ht="30" customHeight="1" x14ac:dyDescent="0.25">
      <c r="B24" s="551" t="s">
        <v>6</v>
      </c>
      <c r="C24" s="551">
        <v>2008</v>
      </c>
      <c r="D24" s="551">
        <v>2009</v>
      </c>
      <c r="E24" s="551">
        <v>2010</v>
      </c>
      <c r="F24" s="551">
        <v>2011</v>
      </c>
      <c r="G24" s="551">
        <v>2012</v>
      </c>
      <c r="H24" s="551" t="s">
        <v>456</v>
      </c>
      <c r="I24" s="534" t="s">
        <v>458</v>
      </c>
      <c r="J24" s="18"/>
    </row>
    <row r="25" spans="2:11" ht="10.5" customHeight="1" thickBot="1" x14ac:dyDescent="0.3">
      <c r="B25" s="556"/>
      <c r="C25" s="556"/>
      <c r="D25" s="556"/>
      <c r="E25" s="556"/>
      <c r="F25" s="556"/>
      <c r="G25" s="556"/>
      <c r="H25" s="556"/>
      <c r="I25" s="557"/>
      <c r="J25" s="18"/>
    </row>
    <row r="26" spans="2:11" ht="24.9" customHeight="1" x14ac:dyDescent="0.25">
      <c r="B26" s="505" t="s">
        <v>7</v>
      </c>
      <c r="C26" s="438">
        <v>832329</v>
      </c>
      <c r="D26" s="438">
        <v>809272</v>
      </c>
      <c r="E26" s="438">
        <v>831392</v>
      </c>
      <c r="F26" s="438">
        <v>846827</v>
      </c>
      <c r="G26" s="438">
        <v>839473</v>
      </c>
      <c r="H26" s="438">
        <v>858374</v>
      </c>
      <c r="I26" s="438">
        <f t="shared" ref="I26:I37" si="0">AVERAGE(C26:G26)</f>
        <v>831858.6</v>
      </c>
      <c r="K26" s="10"/>
    </row>
    <row r="27" spans="2:11" ht="24.9" customHeight="1" x14ac:dyDescent="0.25">
      <c r="B27" s="125" t="s">
        <v>8</v>
      </c>
      <c r="C27" s="140">
        <v>818583</v>
      </c>
      <c r="D27" s="140">
        <v>818193</v>
      </c>
      <c r="E27" s="140">
        <v>805778</v>
      </c>
      <c r="F27" s="140">
        <v>824083</v>
      </c>
      <c r="G27" s="140">
        <v>823862</v>
      </c>
      <c r="H27" s="140">
        <v>830532</v>
      </c>
      <c r="I27" s="142">
        <f t="shared" si="0"/>
        <v>818099.8</v>
      </c>
      <c r="K27" s="10"/>
    </row>
    <row r="28" spans="2:11" ht="24.9" customHeight="1" x14ac:dyDescent="0.25">
      <c r="B28" s="505" t="s">
        <v>9</v>
      </c>
      <c r="C28" s="438">
        <v>848389</v>
      </c>
      <c r="D28" s="438">
        <v>839864</v>
      </c>
      <c r="E28" s="438">
        <v>830848</v>
      </c>
      <c r="F28" s="438">
        <v>845019</v>
      </c>
      <c r="G28" s="438">
        <v>848364</v>
      </c>
      <c r="H28" s="438">
        <v>858113</v>
      </c>
      <c r="I28" s="438">
        <f t="shared" si="0"/>
        <v>842496.8</v>
      </c>
      <c r="K28" s="10"/>
    </row>
    <row r="29" spans="2:11" ht="24.9" customHeight="1" x14ac:dyDescent="0.25">
      <c r="B29" s="125" t="s">
        <v>10</v>
      </c>
      <c r="C29" s="140">
        <v>854065</v>
      </c>
      <c r="D29" s="140">
        <v>848022</v>
      </c>
      <c r="E29" s="140">
        <v>834353</v>
      </c>
      <c r="F29" s="140">
        <v>840583</v>
      </c>
      <c r="G29" s="140">
        <v>863510</v>
      </c>
      <c r="H29" s="140">
        <v>862431</v>
      </c>
      <c r="I29" s="142">
        <f t="shared" si="0"/>
        <v>848106.6</v>
      </c>
      <c r="K29" s="10"/>
    </row>
    <row r="30" spans="2:11" ht="24.9" customHeight="1" x14ac:dyDescent="0.25">
      <c r="B30" s="505" t="s">
        <v>11</v>
      </c>
      <c r="C30" s="438">
        <v>873356</v>
      </c>
      <c r="D30" s="438">
        <v>876550</v>
      </c>
      <c r="E30" s="438">
        <v>872348</v>
      </c>
      <c r="F30" s="438">
        <v>862882</v>
      </c>
      <c r="G30" s="438">
        <v>894448</v>
      </c>
      <c r="H30" s="438">
        <v>894044</v>
      </c>
      <c r="I30" s="438">
        <f t="shared" si="0"/>
        <v>875916.80000000005</v>
      </c>
      <c r="K30" s="10"/>
    </row>
    <row r="31" spans="2:11" ht="24.9" customHeight="1" x14ac:dyDescent="0.25">
      <c r="B31" s="125" t="s">
        <v>12</v>
      </c>
      <c r="C31" s="140">
        <v>912522</v>
      </c>
      <c r="D31" s="140">
        <v>897542</v>
      </c>
      <c r="E31" s="140">
        <v>906738</v>
      </c>
      <c r="F31" s="140">
        <v>887924</v>
      </c>
      <c r="G31" s="140">
        <v>916531</v>
      </c>
      <c r="H31" s="140">
        <v>928659</v>
      </c>
      <c r="I31" s="142">
        <f t="shared" si="0"/>
        <v>904251.4</v>
      </c>
      <c r="K31" s="10"/>
    </row>
    <row r="32" spans="2:11" ht="24.9" customHeight="1" x14ac:dyDescent="0.25">
      <c r="B32" s="505" t="s">
        <v>13</v>
      </c>
      <c r="C32" s="438">
        <v>950406</v>
      </c>
      <c r="D32" s="438">
        <v>933760</v>
      </c>
      <c r="E32" s="438">
        <v>958262</v>
      </c>
      <c r="F32" s="438">
        <v>947583</v>
      </c>
      <c r="G32" s="438">
        <v>976950</v>
      </c>
      <c r="H32" s="438">
        <v>964682</v>
      </c>
      <c r="I32" s="438">
        <f t="shared" si="0"/>
        <v>953392.2</v>
      </c>
      <c r="K32" s="10"/>
    </row>
    <row r="33" spans="2:11" ht="24.9" customHeight="1" x14ac:dyDescent="0.25">
      <c r="B33" s="125" t="s">
        <v>14</v>
      </c>
      <c r="C33" s="140">
        <v>943529</v>
      </c>
      <c r="D33" s="140">
        <v>942154</v>
      </c>
      <c r="E33" s="140">
        <v>967500</v>
      </c>
      <c r="F33" s="140">
        <v>965584</v>
      </c>
      <c r="G33" s="140">
        <v>969387</v>
      </c>
      <c r="H33" s="140">
        <v>974781</v>
      </c>
      <c r="I33" s="142">
        <f t="shared" si="0"/>
        <v>957630.8</v>
      </c>
      <c r="K33" s="10"/>
    </row>
    <row r="34" spans="2:11" ht="24.9" customHeight="1" x14ac:dyDescent="0.25">
      <c r="B34" s="505" t="s">
        <v>15</v>
      </c>
      <c r="C34" s="438">
        <v>943094</v>
      </c>
      <c r="D34" s="438">
        <v>923093</v>
      </c>
      <c r="E34" s="438">
        <v>948825</v>
      </c>
      <c r="F34" s="438">
        <v>964629</v>
      </c>
      <c r="G34" s="438">
        <v>962538</v>
      </c>
      <c r="H34" s="438">
        <v>965714</v>
      </c>
      <c r="I34" s="438">
        <f t="shared" si="0"/>
        <v>948435.8</v>
      </c>
      <c r="K34" s="10"/>
    </row>
    <row r="35" spans="2:11" ht="24.9" customHeight="1" x14ac:dyDescent="0.25">
      <c r="B35" s="125" t="s">
        <v>16</v>
      </c>
      <c r="C35" s="140">
        <v>910707</v>
      </c>
      <c r="D35" s="140">
        <v>923009</v>
      </c>
      <c r="E35" s="140">
        <v>929458</v>
      </c>
      <c r="F35" s="140">
        <v>949682</v>
      </c>
      <c r="G35" s="140">
        <v>948917</v>
      </c>
      <c r="H35" s="140"/>
      <c r="I35" s="142">
        <f t="shared" si="0"/>
        <v>932354.6</v>
      </c>
      <c r="K35" s="10"/>
    </row>
    <row r="36" spans="2:11" ht="24.9" customHeight="1" x14ac:dyDescent="0.25">
      <c r="B36" s="505" t="s">
        <v>17</v>
      </c>
      <c r="C36" s="438">
        <v>891070</v>
      </c>
      <c r="D36" s="438">
        <v>894594</v>
      </c>
      <c r="E36" s="438">
        <v>912584</v>
      </c>
      <c r="F36" s="438">
        <v>913340</v>
      </c>
      <c r="G36" s="438">
        <v>935881</v>
      </c>
      <c r="H36" s="438"/>
      <c r="I36" s="438">
        <f t="shared" si="0"/>
        <v>909493.8</v>
      </c>
      <c r="K36" s="10"/>
    </row>
    <row r="37" spans="2:11" ht="24.9" customHeight="1" thickBot="1" x14ac:dyDescent="0.3">
      <c r="B37" s="554" t="s">
        <v>18</v>
      </c>
      <c r="C37" s="555">
        <v>811431</v>
      </c>
      <c r="D37" s="555">
        <v>842984</v>
      </c>
      <c r="E37" s="555">
        <v>878606</v>
      </c>
      <c r="F37" s="555">
        <v>876152</v>
      </c>
      <c r="G37" s="555">
        <v>901009</v>
      </c>
      <c r="H37" s="555"/>
      <c r="I37" s="558">
        <f t="shared" si="0"/>
        <v>862036.4</v>
      </c>
      <c r="K37" s="10"/>
    </row>
    <row r="38" spans="2:11" x14ac:dyDescent="0.25">
      <c r="B38" s="115"/>
      <c r="C38" s="116"/>
      <c r="D38" s="116"/>
      <c r="E38" s="116"/>
      <c r="F38" s="116"/>
      <c r="G38" s="116"/>
      <c r="H38" s="116"/>
      <c r="I38" s="553"/>
      <c r="K38" s="10"/>
    </row>
    <row r="39" spans="2:11" ht="20.100000000000001" customHeight="1" x14ac:dyDescent="0.25">
      <c r="B39" s="529" t="s">
        <v>53</v>
      </c>
      <c r="C39" s="530">
        <v>10589481</v>
      </c>
      <c r="D39" s="530">
        <v>10549037</v>
      </c>
      <c r="E39" s="530">
        <v>10676691</v>
      </c>
      <c r="F39" s="530">
        <v>10724281</v>
      </c>
      <c r="G39" s="530">
        <v>10880871</v>
      </c>
      <c r="H39" s="530">
        <v>8137329</v>
      </c>
      <c r="I39" s="530">
        <f>AVERAGE(C39:G39)</f>
        <v>10684072.199999999</v>
      </c>
      <c r="K39" s="10"/>
    </row>
    <row r="40" spans="2:11" ht="6" customHeight="1" x14ac:dyDescent="0.25"/>
    <row r="41" spans="2:11" x14ac:dyDescent="0.25">
      <c r="B41" s="99" t="s">
        <v>112</v>
      </c>
      <c r="G41" s="10"/>
      <c r="H41" s="10"/>
    </row>
    <row r="42" spans="2:11" x14ac:dyDescent="0.25">
      <c r="B42" s="99" t="s">
        <v>202</v>
      </c>
    </row>
    <row r="43" spans="2:11" x14ac:dyDescent="0.25">
      <c r="B43" s="100" t="s">
        <v>318</v>
      </c>
    </row>
    <row r="44" spans="2:11" x14ac:dyDescent="0.25">
      <c r="B44" s="101" t="s">
        <v>272</v>
      </c>
    </row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phoneticPr fontId="2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6:I27 I39 I28:I34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FF00"/>
  </sheetPr>
  <dimension ref="B2:J39"/>
  <sheetViews>
    <sheetView showGridLines="0" view="pageBreakPreview" topLeftCell="A14" zoomScale="110" zoomScaleNormal="130" zoomScaleSheetLayoutView="110" workbookViewId="0">
      <selection activeCell="G36" sqref="G36"/>
    </sheetView>
  </sheetViews>
  <sheetFormatPr baseColWidth="10" defaultRowHeight="13.2" x14ac:dyDescent="0.25"/>
  <cols>
    <col min="1" max="1" width="2.6640625" style="44" customWidth="1"/>
    <col min="2" max="2" width="16.6640625" style="44" customWidth="1"/>
    <col min="3" max="8" width="14.33203125" style="44" customWidth="1"/>
    <col min="9" max="9" width="3.6640625" style="44" customWidth="1"/>
    <col min="10" max="250" width="11.44140625" style="44"/>
    <col min="251" max="251" width="14.6640625" style="44" customWidth="1"/>
    <col min="252" max="506" width="11.44140625" style="44"/>
    <col min="507" max="507" width="14.6640625" style="44" customWidth="1"/>
    <col min="508" max="762" width="11.44140625" style="44"/>
    <col min="763" max="763" width="14.6640625" style="44" customWidth="1"/>
    <col min="764" max="1018" width="11.44140625" style="44"/>
    <col min="1019" max="1019" width="14.6640625" style="44" customWidth="1"/>
    <col min="1020" max="1274" width="11.44140625" style="44"/>
    <col min="1275" max="1275" width="14.6640625" style="44" customWidth="1"/>
    <col min="1276" max="1530" width="11.44140625" style="44"/>
    <col min="1531" max="1531" width="14.6640625" style="44" customWidth="1"/>
    <col min="1532" max="1786" width="11.44140625" style="44"/>
    <col min="1787" max="1787" width="14.6640625" style="44" customWidth="1"/>
    <col min="1788" max="2042" width="11.44140625" style="44"/>
    <col min="2043" max="2043" width="14.6640625" style="44" customWidth="1"/>
    <col min="2044" max="2298" width="11.44140625" style="44"/>
    <col min="2299" max="2299" width="14.6640625" style="44" customWidth="1"/>
    <col min="2300" max="2554" width="11.44140625" style="44"/>
    <col min="2555" max="2555" width="14.6640625" style="44" customWidth="1"/>
    <col min="2556" max="2810" width="11.44140625" style="44"/>
    <col min="2811" max="2811" width="14.6640625" style="44" customWidth="1"/>
    <col min="2812" max="3066" width="11.44140625" style="44"/>
    <col min="3067" max="3067" width="14.6640625" style="44" customWidth="1"/>
    <col min="3068" max="3322" width="11.44140625" style="44"/>
    <col min="3323" max="3323" width="14.6640625" style="44" customWidth="1"/>
    <col min="3324" max="3578" width="11.44140625" style="44"/>
    <col min="3579" max="3579" width="14.6640625" style="44" customWidth="1"/>
    <col min="3580" max="3834" width="11.44140625" style="44"/>
    <col min="3835" max="3835" width="14.6640625" style="44" customWidth="1"/>
    <col min="3836" max="4090" width="11.44140625" style="44"/>
    <col min="4091" max="4091" width="14.6640625" style="44" customWidth="1"/>
    <col min="4092" max="4346" width="11.44140625" style="44"/>
    <col min="4347" max="4347" width="14.6640625" style="44" customWidth="1"/>
    <col min="4348" max="4602" width="11.44140625" style="44"/>
    <col min="4603" max="4603" width="14.6640625" style="44" customWidth="1"/>
    <col min="4604" max="4858" width="11.44140625" style="44"/>
    <col min="4859" max="4859" width="14.6640625" style="44" customWidth="1"/>
    <col min="4860" max="5114" width="11.44140625" style="44"/>
    <col min="5115" max="5115" width="14.6640625" style="44" customWidth="1"/>
    <col min="5116" max="5370" width="11.44140625" style="44"/>
    <col min="5371" max="5371" width="14.6640625" style="44" customWidth="1"/>
    <col min="5372" max="5626" width="11.44140625" style="44"/>
    <col min="5627" max="5627" width="14.6640625" style="44" customWidth="1"/>
    <col min="5628" max="5882" width="11.44140625" style="44"/>
    <col min="5883" max="5883" width="14.6640625" style="44" customWidth="1"/>
    <col min="5884" max="6138" width="11.44140625" style="44"/>
    <col min="6139" max="6139" width="14.6640625" style="44" customWidth="1"/>
    <col min="6140" max="6394" width="11.44140625" style="44"/>
    <col min="6395" max="6395" width="14.6640625" style="44" customWidth="1"/>
    <col min="6396" max="6650" width="11.44140625" style="44"/>
    <col min="6651" max="6651" width="14.6640625" style="44" customWidth="1"/>
    <col min="6652" max="6906" width="11.44140625" style="44"/>
    <col min="6907" max="6907" width="14.6640625" style="44" customWidth="1"/>
    <col min="6908" max="7162" width="11.44140625" style="44"/>
    <col min="7163" max="7163" width="14.6640625" style="44" customWidth="1"/>
    <col min="7164" max="7418" width="11.44140625" style="44"/>
    <col min="7419" max="7419" width="14.6640625" style="44" customWidth="1"/>
    <col min="7420" max="7674" width="11.44140625" style="44"/>
    <col min="7675" max="7675" width="14.6640625" style="44" customWidth="1"/>
    <col min="7676" max="7930" width="11.44140625" style="44"/>
    <col min="7931" max="7931" width="14.6640625" style="44" customWidth="1"/>
    <col min="7932" max="8186" width="11.44140625" style="44"/>
    <col min="8187" max="8187" width="14.6640625" style="44" customWidth="1"/>
    <col min="8188" max="8442" width="11.44140625" style="44"/>
    <col min="8443" max="8443" width="14.6640625" style="44" customWidth="1"/>
    <col min="8444" max="8698" width="11.44140625" style="44"/>
    <col min="8699" max="8699" width="14.6640625" style="44" customWidth="1"/>
    <col min="8700" max="8954" width="11.44140625" style="44"/>
    <col min="8955" max="8955" width="14.6640625" style="44" customWidth="1"/>
    <col min="8956" max="9210" width="11.44140625" style="44"/>
    <col min="9211" max="9211" width="14.6640625" style="44" customWidth="1"/>
    <col min="9212" max="9466" width="11.44140625" style="44"/>
    <col min="9467" max="9467" width="14.6640625" style="44" customWidth="1"/>
    <col min="9468" max="9722" width="11.44140625" style="44"/>
    <col min="9723" max="9723" width="14.6640625" style="44" customWidth="1"/>
    <col min="9724" max="9978" width="11.44140625" style="44"/>
    <col min="9979" max="9979" width="14.6640625" style="44" customWidth="1"/>
    <col min="9980" max="10234" width="11.44140625" style="44"/>
    <col min="10235" max="10235" width="14.6640625" style="44" customWidth="1"/>
    <col min="10236" max="10490" width="11.44140625" style="44"/>
    <col min="10491" max="10491" width="14.6640625" style="44" customWidth="1"/>
    <col min="10492" max="10746" width="11.44140625" style="44"/>
    <col min="10747" max="10747" width="14.6640625" style="44" customWidth="1"/>
    <col min="10748" max="11002" width="11.44140625" style="44"/>
    <col min="11003" max="11003" width="14.6640625" style="44" customWidth="1"/>
    <col min="11004" max="11258" width="11.44140625" style="44"/>
    <col min="11259" max="11259" width="14.6640625" style="44" customWidth="1"/>
    <col min="11260" max="11514" width="11.44140625" style="44"/>
    <col min="11515" max="11515" width="14.6640625" style="44" customWidth="1"/>
    <col min="11516" max="11770" width="11.44140625" style="44"/>
    <col min="11771" max="11771" width="14.6640625" style="44" customWidth="1"/>
    <col min="11772" max="12026" width="11.44140625" style="44"/>
    <col min="12027" max="12027" width="14.6640625" style="44" customWidth="1"/>
    <col min="12028" max="12282" width="11.44140625" style="44"/>
    <col min="12283" max="12283" width="14.6640625" style="44" customWidth="1"/>
    <col min="12284" max="12538" width="11.44140625" style="44"/>
    <col min="12539" max="12539" width="14.6640625" style="44" customWidth="1"/>
    <col min="12540" max="12794" width="11.44140625" style="44"/>
    <col min="12795" max="12795" width="14.6640625" style="44" customWidth="1"/>
    <col min="12796" max="13050" width="11.44140625" style="44"/>
    <col min="13051" max="13051" width="14.6640625" style="44" customWidth="1"/>
    <col min="13052" max="13306" width="11.44140625" style="44"/>
    <col min="13307" max="13307" width="14.6640625" style="44" customWidth="1"/>
    <col min="13308" max="13562" width="11.44140625" style="44"/>
    <col min="13563" max="13563" width="14.6640625" style="44" customWidth="1"/>
    <col min="13564" max="13818" width="11.44140625" style="44"/>
    <col min="13819" max="13819" width="14.6640625" style="44" customWidth="1"/>
    <col min="13820" max="14074" width="11.44140625" style="44"/>
    <col min="14075" max="14075" width="14.6640625" style="44" customWidth="1"/>
    <col min="14076" max="14330" width="11.44140625" style="44"/>
    <col min="14331" max="14331" width="14.6640625" style="44" customWidth="1"/>
    <col min="14332" max="14586" width="11.44140625" style="44"/>
    <col min="14587" max="14587" width="14.6640625" style="44" customWidth="1"/>
    <col min="14588" max="14842" width="11.44140625" style="44"/>
    <col min="14843" max="14843" width="14.6640625" style="44" customWidth="1"/>
    <col min="14844" max="15098" width="11.44140625" style="44"/>
    <col min="15099" max="15099" width="14.6640625" style="44" customWidth="1"/>
    <col min="15100" max="15354" width="11.44140625" style="44"/>
    <col min="15355" max="15355" width="14.6640625" style="44" customWidth="1"/>
    <col min="15356" max="15610" width="11.44140625" style="44"/>
    <col min="15611" max="15611" width="14.6640625" style="44" customWidth="1"/>
    <col min="15612" max="15866" width="11.44140625" style="44"/>
    <col min="15867" max="15867" width="14.6640625" style="44" customWidth="1"/>
    <col min="15868" max="16122" width="11.44140625" style="44"/>
    <col min="16123" max="16123" width="14.6640625" style="44" customWidth="1"/>
    <col min="16124" max="16384" width="11.44140625" style="44"/>
  </cols>
  <sheetData>
    <row r="2" spans="2:10" ht="15.6" x14ac:dyDescent="0.3">
      <c r="B2" s="249" t="s">
        <v>161</v>
      </c>
      <c r="J2" s="106" t="s">
        <v>212</v>
      </c>
    </row>
    <row r="3" spans="2:10" ht="15.6" x14ac:dyDescent="0.3">
      <c r="B3" s="252" t="s">
        <v>352</v>
      </c>
    </row>
    <row r="5" spans="2:10" ht="30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1.9" customHeight="1" x14ac:dyDescent="0.25">
      <c r="B7" s="480" t="s">
        <v>68</v>
      </c>
      <c r="C7" s="485"/>
      <c r="D7" s="485"/>
      <c r="E7" s="485"/>
      <c r="F7" s="485"/>
      <c r="G7" s="485"/>
      <c r="H7" s="485"/>
    </row>
    <row r="8" spans="2:10" ht="21.9" customHeight="1" x14ac:dyDescent="0.25">
      <c r="B8" s="241" t="s">
        <v>69</v>
      </c>
      <c r="C8" s="272">
        <v>7</v>
      </c>
      <c r="D8" s="272">
        <v>12</v>
      </c>
      <c r="E8" s="272">
        <v>8</v>
      </c>
      <c r="F8" s="272">
        <v>10</v>
      </c>
      <c r="G8" s="272">
        <v>7</v>
      </c>
      <c r="H8" s="272">
        <v>7</v>
      </c>
    </row>
    <row r="9" spans="2:10" ht="21.9" customHeight="1" x14ac:dyDescent="0.25">
      <c r="B9" s="241" t="s">
        <v>70</v>
      </c>
      <c r="C9" s="272">
        <v>16</v>
      </c>
      <c r="D9" s="272">
        <v>17</v>
      </c>
      <c r="E9" s="272">
        <v>10</v>
      </c>
      <c r="F9" s="272">
        <v>12</v>
      </c>
      <c r="G9" s="272">
        <v>18</v>
      </c>
      <c r="H9" s="272">
        <v>14</v>
      </c>
    </row>
    <row r="10" spans="2:10" ht="21.9" customHeight="1" x14ac:dyDescent="0.25">
      <c r="B10" s="241" t="s">
        <v>32</v>
      </c>
      <c r="C10" s="272">
        <v>49</v>
      </c>
      <c r="D10" s="272">
        <v>53</v>
      </c>
      <c r="E10" s="272">
        <v>49</v>
      </c>
      <c r="F10" s="272">
        <v>36</v>
      </c>
      <c r="G10" s="272">
        <v>37</v>
      </c>
      <c r="H10" s="272">
        <v>45</v>
      </c>
    </row>
    <row r="11" spans="2:10" ht="21.9" customHeight="1" x14ac:dyDescent="0.25">
      <c r="B11" s="250" t="s">
        <v>235</v>
      </c>
      <c r="C11" s="273">
        <f t="shared" ref="C11:H11" si="0">SUM(C8:C10)</f>
        <v>72</v>
      </c>
      <c r="D11" s="273">
        <f t="shared" si="0"/>
        <v>82</v>
      </c>
      <c r="E11" s="273">
        <f t="shared" si="0"/>
        <v>67</v>
      </c>
      <c r="F11" s="273">
        <f t="shared" si="0"/>
        <v>58</v>
      </c>
      <c r="G11" s="273">
        <f t="shared" si="0"/>
        <v>62</v>
      </c>
      <c r="H11" s="273">
        <f t="shared" si="0"/>
        <v>66</v>
      </c>
    </row>
    <row r="12" spans="2:10" ht="21.9" customHeight="1" x14ac:dyDescent="0.25">
      <c r="B12" s="241"/>
      <c r="C12" s="272"/>
      <c r="D12" s="272"/>
      <c r="E12" s="272"/>
      <c r="F12" s="272"/>
      <c r="G12" s="272"/>
      <c r="H12" s="272"/>
    </row>
    <row r="13" spans="2:10" ht="21.9" customHeight="1" x14ac:dyDescent="0.25">
      <c r="B13" s="488" t="s">
        <v>73</v>
      </c>
      <c r="C13" s="489">
        <v>1</v>
      </c>
      <c r="D13" s="489">
        <v>7</v>
      </c>
      <c r="E13" s="489">
        <v>2</v>
      </c>
      <c r="F13" s="489">
        <v>0</v>
      </c>
      <c r="G13" s="489">
        <v>1</v>
      </c>
      <c r="H13" s="489">
        <v>1</v>
      </c>
    </row>
    <row r="14" spans="2:10" ht="21.9" customHeight="1" x14ac:dyDescent="0.25">
      <c r="B14" s="241"/>
      <c r="C14" s="272"/>
      <c r="D14" s="272"/>
      <c r="E14" s="272"/>
      <c r="F14" s="272"/>
      <c r="G14" s="272"/>
      <c r="H14" s="272"/>
    </row>
    <row r="15" spans="2:10" ht="21.9" customHeight="1" x14ac:dyDescent="0.25">
      <c r="B15" s="480" t="s">
        <v>346</v>
      </c>
      <c r="C15" s="489">
        <v>84</v>
      </c>
      <c r="D15" s="489">
        <v>93</v>
      </c>
      <c r="E15" s="489">
        <v>66</v>
      </c>
      <c r="F15" s="489">
        <v>63</v>
      </c>
      <c r="G15" s="489">
        <v>65</v>
      </c>
      <c r="H15" s="489">
        <v>65</v>
      </c>
    </row>
    <row r="16" spans="2:10" s="53" customFormat="1" ht="21.9" customHeight="1" x14ac:dyDescent="0.25">
      <c r="B16" s="251"/>
      <c r="C16" s="274"/>
      <c r="D16" s="274"/>
      <c r="E16" s="274"/>
      <c r="F16" s="274"/>
      <c r="G16" s="274"/>
      <c r="H16" s="274"/>
    </row>
    <row r="17" spans="2:8" ht="21.9" customHeight="1" x14ac:dyDescent="0.25">
      <c r="B17" s="480" t="s">
        <v>74</v>
      </c>
      <c r="C17" s="485"/>
      <c r="D17" s="485"/>
      <c r="E17" s="485"/>
      <c r="F17" s="485"/>
      <c r="G17" s="485"/>
      <c r="H17" s="485"/>
    </row>
    <row r="18" spans="2:8" ht="21.9" customHeight="1" x14ac:dyDescent="0.25">
      <c r="B18" s="241" t="s">
        <v>76</v>
      </c>
      <c r="C18" s="272">
        <v>3</v>
      </c>
      <c r="D18" s="272">
        <v>16</v>
      </c>
      <c r="E18" s="272">
        <v>6</v>
      </c>
      <c r="F18" s="272">
        <v>5</v>
      </c>
      <c r="G18" s="272">
        <v>7</v>
      </c>
      <c r="H18" s="272">
        <v>5</v>
      </c>
    </row>
    <row r="19" spans="2:8" ht="21.9" customHeight="1" x14ac:dyDescent="0.25">
      <c r="B19" s="241" t="s">
        <v>75</v>
      </c>
      <c r="C19" s="272">
        <v>150</v>
      </c>
      <c r="D19" s="272">
        <v>107</v>
      </c>
      <c r="E19" s="272">
        <v>114</v>
      </c>
      <c r="F19" s="272">
        <v>116</v>
      </c>
      <c r="G19" s="272">
        <v>117</v>
      </c>
      <c r="H19" s="272">
        <v>130</v>
      </c>
    </row>
    <row r="20" spans="2:8" ht="21.9" customHeight="1" x14ac:dyDescent="0.25">
      <c r="B20" s="250" t="s">
        <v>235</v>
      </c>
      <c r="C20" s="273">
        <f t="shared" ref="C20:H20" si="1">SUM(C18:C19)</f>
        <v>153</v>
      </c>
      <c r="D20" s="273">
        <f t="shared" si="1"/>
        <v>123</v>
      </c>
      <c r="E20" s="273">
        <f t="shared" si="1"/>
        <v>120</v>
      </c>
      <c r="F20" s="273">
        <f>SUM(F18:F19)</f>
        <v>121</v>
      </c>
      <c r="G20" s="273">
        <f>SUM(G18:G19)</f>
        <v>124</v>
      </c>
      <c r="H20" s="273">
        <f t="shared" si="1"/>
        <v>135</v>
      </c>
    </row>
    <row r="21" spans="2:8" ht="21.9" customHeight="1" x14ac:dyDescent="0.25">
      <c r="B21" s="241"/>
      <c r="C21" s="272"/>
      <c r="D21" s="272"/>
      <c r="E21" s="272"/>
      <c r="F21" s="272"/>
      <c r="G21" s="272"/>
      <c r="H21" s="272"/>
    </row>
    <row r="22" spans="2:8" ht="21.9" customHeight="1" x14ac:dyDescent="0.25">
      <c r="B22" s="480" t="s">
        <v>77</v>
      </c>
      <c r="C22" s="485"/>
      <c r="D22" s="485"/>
      <c r="E22" s="485"/>
      <c r="F22" s="485"/>
      <c r="G22" s="485"/>
      <c r="H22" s="485"/>
    </row>
    <row r="23" spans="2:8" ht="21.9" customHeight="1" x14ac:dyDescent="0.25">
      <c r="B23" s="241" t="s">
        <v>79</v>
      </c>
      <c r="C23" s="272">
        <v>5</v>
      </c>
      <c r="D23" s="272">
        <v>28</v>
      </c>
      <c r="E23" s="272">
        <v>25</v>
      </c>
      <c r="F23" s="272">
        <v>0</v>
      </c>
      <c r="G23" s="272">
        <v>12</v>
      </c>
      <c r="H23" s="272">
        <v>5</v>
      </c>
    </row>
    <row r="24" spans="2:8" ht="21.9" customHeight="1" x14ac:dyDescent="0.25">
      <c r="B24" s="241" t="s">
        <v>80</v>
      </c>
      <c r="C24" s="272">
        <v>18</v>
      </c>
      <c r="D24" s="272">
        <v>0</v>
      </c>
      <c r="E24" s="272">
        <v>2</v>
      </c>
      <c r="F24" s="272">
        <v>14</v>
      </c>
      <c r="G24" s="272">
        <v>10</v>
      </c>
      <c r="H24" s="272">
        <v>5</v>
      </c>
    </row>
    <row r="25" spans="2:8" ht="21.9" customHeight="1" x14ac:dyDescent="0.25">
      <c r="B25" s="241" t="s">
        <v>86</v>
      </c>
      <c r="C25" s="272">
        <v>9</v>
      </c>
      <c r="D25" s="272">
        <v>14</v>
      </c>
      <c r="E25" s="272">
        <v>16</v>
      </c>
      <c r="F25" s="272">
        <v>18</v>
      </c>
      <c r="G25" s="272">
        <v>17</v>
      </c>
      <c r="H25" s="272">
        <v>19</v>
      </c>
    </row>
    <row r="26" spans="2:8" ht="21.9" customHeight="1" x14ac:dyDescent="0.25">
      <c r="B26" s="250" t="s">
        <v>235</v>
      </c>
      <c r="C26" s="273">
        <f t="shared" ref="C26:H26" si="2">SUM(C23:C25)</f>
        <v>32</v>
      </c>
      <c r="D26" s="273">
        <f t="shared" si="2"/>
        <v>42</v>
      </c>
      <c r="E26" s="273">
        <f t="shared" si="2"/>
        <v>43</v>
      </c>
      <c r="F26" s="273">
        <f>SUM(F23:F25)</f>
        <v>32</v>
      </c>
      <c r="G26" s="273">
        <f>SUM(G23:G25)</f>
        <v>39</v>
      </c>
      <c r="H26" s="273">
        <f t="shared" si="2"/>
        <v>29</v>
      </c>
    </row>
    <row r="27" spans="2:8" ht="21.9" customHeight="1" x14ac:dyDescent="0.25">
      <c r="B27" s="241"/>
      <c r="C27" s="272"/>
      <c r="D27" s="272"/>
      <c r="E27" s="272"/>
      <c r="F27" s="272"/>
      <c r="G27" s="272"/>
      <c r="H27" s="272"/>
    </row>
    <row r="28" spans="2:8" ht="21.9" customHeight="1" x14ac:dyDescent="0.25">
      <c r="B28" s="480" t="s">
        <v>81</v>
      </c>
      <c r="C28" s="485"/>
      <c r="D28" s="485"/>
      <c r="E28" s="485"/>
      <c r="F28" s="485"/>
      <c r="G28" s="485"/>
      <c r="H28" s="485"/>
    </row>
    <row r="29" spans="2:8" ht="21.9" customHeight="1" x14ac:dyDescent="0.25">
      <c r="B29" s="241" t="s">
        <v>82</v>
      </c>
      <c r="C29" s="272">
        <v>20</v>
      </c>
      <c r="D29" s="272">
        <v>18</v>
      </c>
      <c r="E29" s="272">
        <v>19</v>
      </c>
      <c r="F29" s="272">
        <v>19</v>
      </c>
      <c r="G29" s="272">
        <v>18</v>
      </c>
      <c r="H29" s="272">
        <v>23</v>
      </c>
    </row>
    <row r="30" spans="2:8" ht="21.9" customHeight="1" x14ac:dyDescent="0.25">
      <c r="B30" s="241" t="s">
        <v>83</v>
      </c>
      <c r="C30" s="272">
        <v>1</v>
      </c>
      <c r="D30" s="272">
        <v>1</v>
      </c>
      <c r="E30" s="272">
        <v>1</v>
      </c>
      <c r="F30" s="272">
        <v>1</v>
      </c>
      <c r="G30" s="272">
        <v>0</v>
      </c>
      <c r="H30" s="272">
        <v>1</v>
      </c>
    </row>
    <row r="31" spans="2:8" ht="21.9" customHeight="1" x14ac:dyDescent="0.25">
      <c r="B31" s="250" t="s">
        <v>235</v>
      </c>
      <c r="C31" s="273">
        <f t="shared" ref="C31:H31" si="3">SUM(C29:C30)</f>
        <v>21</v>
      </c>
      <c r="D31" s="273">
        <f t="shared" si="3"/>
        <v>19</v>
      </c>
      <c r="E31" s="273">
        <f t="shared" si="3"/>
        <v>20</v>
      </c>
      <c r="F31" s="273">
        <f>SUM(F29:F30)</f>
        <v>20</v>
      </c>
      <c r="G31" s="273">
        <f>SUM(G29:G30)</f>
        <v>18</v>
      </c>
      <c r="H31" s="273">
        <f t="shared" si="3"/>
        <v>24</v>
      </c>
    </row>
    <row r="32" spans="2:8" ht="9" customHeight="1" thickBot="1" x14ac:dyDescent="0.3">
      <c r="B32" s="788"/>
      <c r="C32" s="789"/>
      <c r="D32" s="789"/>
      <c r="E32" s="789"/>
      <c r="F32" s="789"/>
      <c r="G32" s="789"/>
      <c r="H32" s="789"/>
    </row>
    <row r="33" spans="2:8" ht="12" customHeight="1" x14ac:dyDescent="0.25">
      <c r="B33" s="50"/>
      <c r="C33" s="263"/>
      <c r="D33" s="263"/>
      <c r="E33" s="263"/>
      <c r="F33" s="263"/>
      <c r="G33" s="263"/>
      <c r="H33" s="263"/>
    </row>
    <row r="34" spans="2:8" ht="29.25" customHeight="1" x14ac:dyDescent="0.25">
      <c r="B34" s="534" t="s">
        <v>53</v>
      </c>
      <c r="C34" s="536">
        <f t="shared" ref="C34:H34" si="4">+C31+C26+C20+C15+C13+C11</f>
        <v>363</v>
      </c>
      <c r="D34" s="536">
        <f t="shared" si="4"/>
        <v>366</v>
      </c>
      <c r="E34" s="536">
        <f t="shared" si="4"/>
        <v>318</v>
      </c>
      <c r="F34" s="536">
        <f>+F31+F26+F20+F15+F13+F11</f>
        <v>294</v>
      </c>
      <c r="G34" s="536">
        <f>+G31+G26+G20+G15+G13+G11</f>
        <v>309</v>
      </c>
      <c r="H34" s="536">
        <f t="shared" si="4"/>
        <v>320</v>
      </c>
    </row>
    <row r="35" spans="2:8" ht="6.75" customHeight="1" x14ac:dyDescent="0.25">
      <c r="B35" s="37"/>
    </row>
    <row r="36" spans="2:8" ht="12.75" customHeight="1" x14ac:dyDescent="0.25">
      <c r="B36" s="231" t="s">
        <v>347</v>
      </c>
    </row>
    <row r="37" spans="2:8" ht="12" customHeight="1" x14ac:dyDescent="0.25">
      <c r="B37" s="231" t="s">
        <v>348</v>
      </c>
    </row>
    <row r="38" spans="2:8" ht="11.25" customHeight="1" x14ac:dyDescent="0.25">
      <c r="B38" s="231" t="s">
        <v>355</v>
      </c>
    </row>
    <row r="39" spans="2:8" ht="10.5" customHeight="1" x14ac:dyDescent="0.25">
      <c r="B39" s="37" t="s">
        <v>350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FF00"/>
  </sheetPr>
  <dimension ref="A2:J36"/>
  <sheetViews>
    <sheetView showGridLines="0" view="pageBreakPreview" topLeftCell="A13" zoomScale="110" zoomScaleNormal="130" zoomScaleSheetLayoutView="110" workbookViewId="0">
      <selection activeCell="J27" sqref="J27"/>
    </sheetView>
  </sheetViews>
  <sheetFormatPr baseColWidth="10" defaultRowHeight="13.2" x14ac:dyDescent="0.25"/>
  <cols>
    <col min="1" max="1" width="1.6640625" style="44" customWidth="1"/>
    <col min="2" max="2" width="18.88671875" style="44" customWidth="1"/>
    <col min="3" max="8" width="14.33203125" style="44" customWidth="1"/>
    <col min="9" max="9" width="3.44140625" style="44" customWidth="1"/>
    <col min="10" max="250" width="11.44140625" style="44"/>
    <col min="251" max="251" width="15.44140625" style="44" customWidth="1"/>
    <col min="252" max="506" width="11.44140625" style="44"/>
    <col min="507" max="507" width="15.44140625" style="44" customWidth="1"/>
    <col min="508" max="762" width="11.44140625" style="44"/>
    <col min="763" max="763" width="15.44140625" style="44" customWidth="1"/>
    <col min="764" max="1018" width="11.44140625" style="44"/>
    <col min="1019" max="1019" width="15.44140625" style="44" customWidth="1"/>
    <col min="1020" max="1274" width="11.44140625" style="44"/>
    <col min="1275" max="1275" width="15.44140625" style="44" customWidth="1"/>
    <col min="1276" max="1530" width="11.44140625" style="44"/>
    <col min="1531" max="1531" width="15.44140625" style="44" customWidth="1"/>
    <col min="1532" max="1786" width="11.44140625" style="44"/>
    <col min="1787" max="1787" width="15.44140625" style="44" customWidth="1"/>
    <col min="1788" max="2042" width="11.44140625" style="44"/>
    <col min="2043" max="2043" width="15.44140625" style="44" customWidth="1"/>
    <col min="2044" max="2298" width="11.44140625" style="44"/>
    <col min="2299" max="2299" width="15.44140625" style="44" customWidth="1"/>
    <col min="2300" max="2554" width="11.44140625" style="44"/>
    <col min="2555" max="2555" width="15.44140625" style="44" customWidth="1"/>
    <col min="2556" max="2810" width="11.44140625" style="44"/>
    <col min="2811" max="2811" width="15.44140625" style="44" customWidth="1"/>
    <col min="2812" max="3066" width="11.44140625" style="44"/>
    <col min="3067" max="3067" width="15.44140625" style="44" customWidth="1"/>
    <col min="3068" max="3322" width="11.44140625" style="44"/>
    <col min="3323" max="3323" width="15.44140625" style="44" customWidth="1"/>
    <col min="3324" max="3578" width="11.44140625" style="44"/>
    <col min="3579" max="3579" width="15.44140625" style="44" customWidth="1"/>
    <col min="3580" max="3834" width="11.44140625" style="44"/>
    <col min="3835" max="3835" width="15.44140625" style="44" customWidth="1"/>
    <col min="3836" max="4090" width="11.44140625" style="44"/>
    <col min="4091" max="4091" width="15.44140625" style="44" customWidth="1"/>
    <col min="4092" max="4346" width="11.44140625" style="44"/>
    <col min="4347" max="4347" width="15.44140625" style="44" customWidth="1"/>
    <col min="4348" max="4602" width="11.44140625" style="44"/>
    <col min="4603" max="4603" width="15.44140625" style="44" customWidth="1"/>
    <col min="4604" max="4858" width="11.44140625" style="44"/>
    <col min="4859" max="4859" width="15.44140625" style="44" customWidth="1"/>
    <col min="4860" max="5114" width="11.44140625" style="44"/>
    <col min="5115" max="5115" width="15.44140625" style="44" customWidth="1"/>
    <col min="5116" max="5370" width="11.44140625" style="44"/>
    <col min="5371" max="5371" width="15.44140625" style="44" customWidth="1"/>
    <col min="5372" max="5626" width="11.44140625" style="44"/>
    <col min="5627" max="5627" width="15.44140625" style="44" customWidth="1"/>
    <col min="5628" max="5882" width="11.44140625" style="44"/>
    <col min="5883" max="5883" width="15.44140625" style="44" customWidth="1"/>
    <col min="5884" max="6138" width="11.44140625" style="44"/>
    <col min="6139" max="6139" width="15.44140625" style="44" customWidth="1"/>
    <col min="6140" max="6394" width="11.44140625" style="44"/>
    <col min="6395" max="6395" width="15.44140625" style="44" customWidth="1"/>
    <col min="6396" max="6650" width="11.44140625" style="44"/>
    <col min="6651" max="6651" width="15.44140625" style="44" customWidth="1"/>
    <col min="6652" max="6906" width="11.44140625" style="44"/>
    <col min="6907" max="6907" width="15.44140625" style="44" customWidth="1"/>
    <col min="6908" max="7162" width="11.44140625" style="44"/>
    <col min="7163" max="7163" width="15.44140625" style="44" customWidth="1"/>
    <col min="7164" max="7418" width="11.44140625" style="44"/>
    <col min="7419" max="7419" width="15.44140625" style="44" customWidth="1"/>
    <col min="7420" max="7674" width="11.44140625" style="44"/>
    <col min="7675" max="7675" width="15.44140625" style="44" customWidth="1"/>
    <col min="7676" max="7930" width="11.44140625" style="44"/>
    <col min="7931" max="7931" width="15.44140625" style="44" customWidth="1"/>
    <col min="7932" max="8186" width="11.44140625" style="44"/>
    <col min="8187" max="8187" width="15.44140625" style="44" customWidth="1"/>
    <col min="8188" max="8442" width="11.44140625" style="44"/>
    <col min="8443" max="8443" width="15.44140625" style="44" customWidth="1"/>
    <col min="8444" max="8698" width="11.44140625" style="44"/>
    <col min="8699" max="8699" width="15.44140625" style="44" customWidth="1"/>
    <col min="8700" max="8954" width="11.44140625" style="44"/>
    <col min="8955" max="8955" width="15.44140625" style="44" customWidth="1"/>
    <col min="8956" max="9210" width="11.44140625" style="44"/>
    <col min="9211" max="9211" width="15.44140625" style="44" customWidth="1"/>
    <col min="9212" max="9466" width="11.44140625" style="44"/>
    <col min="9467" max="9467" width="15.44140625" style="44" customWidth="1"/>
    <col min="9468" max="9722" width="11.44140625" style="44"/>
    <col min="9723" max="9723" width="15.44140625" style="44" customWidth="1"/>
    <col min="9724" max="9978" width="11.44140625" style="44"/>
    <col min="9979" max="9979" width="15.44140625" style="44" customWidth="1"/>
    <col min="9980" max="10234" width="11.44140625" style="44"/>
    <col min="10235" max="10235" width="15.44140625" style="44" customWidth="1"/>
    <col min="10236" max="10490" width="11.44140625" style="44"/>
    <col min="10491" max="10491" width="15.44140625" style="44" customWidth="1"/>
    <col min="10492" max="10746" width="11.44140625" style="44"/>
    <col min="10747" max="10747" width="15.44140625" style="44" customWidth="1"/>
    <col min="10748" max="11002" width="11.44140625" style="44"/>
    <col min="11003" max="11003" width="15.44140625" style="44" customWidth="1"/>
    <col min="11004" max="11258" width="11.44140625" style="44"/>
    <col min="11259" max="11259" width="15.44140625" style="44" customWidth="1"/>
    <col min="11260" max="11514" width="11.44140625" style="44"/>
    <col min="11515" max="11515" width="15.44140625" style="44" customWidth="1"/>
    <col min="11516" max="11770" width="11.44140625" style="44"/>
    <col min="11771" max="11771" width="15.44140625" style="44" customWidth="1"/>
    <col min="11772" max="12026" width="11.44140625" style="44"/>
    <col min="12027" max="12027" width="15.44140625" style="44" customWidth="1"/>
    <col min="12028" max="12282" width="11.44140625" style="44"/>
    <col min="12283" max="12283" width="15.44140625" style="44" customWidth="1"/>
    <col min="12284" max="12538" width="11.44140625" style="44"/>
    <col min="12539" max="12539" width="15.44140625" style="44" customWidth="1"/>
    <col min="12540" max="12794" width="11.44140625" style="44"/>
    <col min="12795" max="12795" width="15.44140625" style="44" customWidth="1"/>
    <col min="12796" max="13050" width="11.44140625" style="44"/>
    <col min="13051" max="13051" width="15.44140625" style="44" customWidth="1"/>
    <col min="13052" max="13306" width="11.44140625" style="44"/>
    <col min="13307" max="13307" width="15.44140625" style="44" customWidth="1"/>
    <col min="13308" max="13562" width="11.44140625" style="44"/>
    <col min="13563" max="13563" width="15.44140625" style="44" customWidth="1"/>
    <col min="13564" max="13818" width="11.44140625" style="44"/>
    <col min="13819" max="13819" width="15.44140625" style="44" customWidth="1"/>
    <col min="13820" max="14074" width="11.44140625" style="44"/>
    <col min="14075" max="14075" width="15.44140625" style="44" customWidth="1"/>
    <col min="14076" max="14330" width="11.44140625" style="44"/>
    <col min="14331" max="14331" width="15.44140625" style="44" customWidth="1"/>
    <col min="14332" max="14586" width="11.44140625" style="44"/>
    <col min="14587" max="14587" width="15.44140625" style="44" customWidth="1"/>
    <col min="14588" max="14842" width="11.44140625" style="44"/>
    <col min="14843" max="14843" width="15.44140625" style="44" customWidth="1"/>
    <col min="14844" max="15098" width="11.44140625" style="44"/>
    <col min="15099" max="15099" width="15.44140625" style="44" customWidth="1"/>
    <col min="15100" max="15354" width="11.44140625" style="44"/>
    <col min="15355" max="15355" width="15.44140625" style="44" customWidth="1"/>
    <col min="15356" max="15610" width="11.44140625" style="44"/>
    <col min="15611" max="15611" width="15.44140625" style="44" customWidth="1"/>
    <col min="15612" max="15866" width="11.44140625" style="44"/>
    <col min="15867" max="15867" width="15.44140625" style="44" customWidth="1"/>
    <col min="15868" max="16122" width="11.44140625" style="44"/>
    <col min="16123" max="16123" width="15.44140625" style="44" customWidth="1"/>
    <col min="16124" max="16384" width="11.44140625" style="44"/>
  </cols>
  <sheetData>
    <row r="2" spans="2:10" ht="15.6" x14ac:dyDescent="0.3">
      <c r="B2" s="249" t="s">
        <v>162</v>
      </c>
      <c r="J2" s="106" t="s">
        <v>212</v>
      </c>
    </row>
    <row r="3" spans="2:10" ht="15.6" x14ac:dyDescent="0.3">
      <c r="B3" s="252" t="s">
        <v>352</v>
      </c>
    </row>
    <row r="5" spans="2:10" ht="24.7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s="53" customFormat="1" ht="9.9" customHeight="1" thickBot="1" x14ac:dyDescent="0.3">
      <c r="B6" s="557"/>
      <c r="C6" s="557"/>
      <c r="D6" s="557"/>
      <c r="E6" s="557"/>
      <c r="F6" s="557"/>
      <c r="G6" s="557"/>
      <c r="H6" s="557"/>
    </row>
    <row r="7" spans="2:10" ht="24.9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4.9" customHeight="1" x14ac:dyDescent="0.25">
      <c r="B8" s="241" t="s">
        <v>69</v>
      </c>
      <c r="C8" s="269">
        <v>1</v>
      </c>
      <c r="D8" s="269">
        <v>3</v>
      </c>
      <c r="E8" s="269">
        <v>1</v>
      </c>
      <c r="F8" s="269">
        <v>0</v>
      </c>
      <c r="G8" s="269">
        <v>0</v>
      </c>
      <c r="H8" s="269">
        <v>1</v>
      </c>
    </row>
    <row r="9" spans="2:10" ht="24.9" customHeight="1" x14ac:dyDescent="0.25">
      <c r="B9" s="241" t="s">
        <v>70</v>
      </c>
      <c r="C9" s="269">
        <v>89</v>
      </c>
      <c r="D9" s="269">
        <v>30</v>
      </c>
      <c r="E9" s="269">
        <v>59</v>
      </c>
      <c r="F9" s="269">
        <v>65</v>
      </c>
      <c r="G9" s="269">
        <v>47</v>
      </c>
      <c r="H9" s="269">
        <v>66</v>
      </c>
    </row>
    <row r="10" spans="2:10" ht="24.9" customHeight="1" x14ac:dyDescent="0.25">
      <c r="B10" s="250" t="s">
        <v>235</v>
      </c>
      <c r="C10" s="270">
        <f t="shared" ref="C10:H10" si="0">SUM(C8:C9)</f>
        <v>90</v>
      </c>
      <c r="D10" s="270">
        <f t="shared" si="0"/>
        <v>33</v>
      </c>
      <c r="E10" s="270">
        <f t="shared" si="0"/>
        <v>60</v>
      </c>
      <c r="F10" s="270">
        <f t="shared" si="0"/>
        <v>65</v>
      </c>
      <c r="G10" s="270">
        <f t="shared" si="0"/>
        <v>47</v>
      </c>
      <c r="H10" s="270">
        <f t="shared" si="0"/>
        <v>67</v>
      </c>
    </row>
    <row r="11" spans="2:10" ht="24.9" customHeight="1" x14ac:dyDescent="0.25">
      <c r="B11" s="241"/>
      <c r="C11" s="269"/>
      <c r="D11" s="269"/>
      <c r="E11" s="269"/>
      <c r="F11" s="269"/>
      <c r="G11" s="269"/>
      <c r="H11" s="269"/>
    </row>
    <row r="12" spans="2:10" ht="24.9" customHeight="1" x14ac:dyDescent="0.25">
      <c r="B12" s="480" t="s">
        <v>71</v>
      </c>
      <c r="C12" s="490"/>
      <c r="D12" s="490"/>
      <c r="E12" s="490"/>
      <c r="F12" s="490"/>
      <c r="G12" s="490"/>
      <c r="H12" s="490"/>
    </row>
    <row r="13" spans="2:10" ht="24.9" customHeight="1" x14ac:dyDescent="0.25">
      <c r="B13" s="241" t="s">
        <v>72</v>
      </c>
      <c r="C13" s="267">
        <v>24</v>
      </c>
      <c r="D13" s="267">
        <v>17</v>
      </c>
      <c r="E13" s="267">
        <v>16</v>
      </c>
      <c r="F13" s="267">
        <v>28</v>
      </c>
      <c r="G13" s="267">
        <v>21</v>
      </c>
      <c r="H13" s="267">
        <v>25</v>
      </c>
    </row>
    <row r="14" spans="2:10" ht="24.9" customHeight="1" x14ac:dyDescent="0.25">
      <c r="B14" s="241" t="s">
        <v>73</v>
      </c>
      <c r="C14" s="269">
        <v>4</v>
      </c>
      <c r="D14" s="269">
        <v>2</v>
      </c>
      <c r="E14" s="269">
        <v>5</v>
      </c>
      <c r="F14" s="269">
        <v>1</v>
      </c>
      <c r="G14" s="269">
        <v>2</v>
      </c>
      <c r="H14" s="269">
        <v>2</v>
      </c>
    </row>
    <row r="15" spans="2:10" ht="24.9" customHeight="1" x14ac:dyDescent="0.25">
      <c r="B15" s="250" t="s">
        <v>235</v>
      </c>
      <c r="C15" s="270">
        <f t="shared" ref="C15:H15" si="1">SUM(C13:C14)</f>
        <v>28</v>
      </c>
      <c r="D15" s="270">
        <f t="shared" si="1"/>
        <v>19</v>
      </c>
      <c r="E15" s="270">
        <f t="shared" si="1"/>
        <v>21</v>
      </c>
      <c r="F15" s="270">
        <f>SUM(F13:F14)</f>
        <v>29</v>
      </c>
      <c r="G15" s="270">
        <f>SUM(G13:G14)</f>
        <v>23</v>
      </c>
      <c r="H15" s="270">
        <f t="shared" si="1"/>
        <v>27</v>
      </c>
    </row>
    <row r="16" spans="2:10" ht="24.9" customHeight="1" x14ac:dyDescent="0.25">
      <c r="B16" s="241"/>
      <c r="C16" s="269"/>
      <c r="D16" s="269"/>
      <c r="E16" s="269"/>
      <c r="F16" s="269"/>
      <c r="G16" s="269"/>
      <c r="H16" s="269"/>
    </row>
    <row r="17" spans="1:8" ht="24.9" customHeight="1" x14ac:dyDescent="0.25">
      <c r="B17" s="480" t="s">
        <v>359</v>
      </c>
      <c r="C17" s="491">
        <v>153</v>
      </c>
      <c r="D17" s="491">
        <v>149</v>
      </c>
      <c r="E17" s="491">
        <v>154</v>
      </c>
      <c r="F17" s="491">
        <v>124</v>
      </c>
      <c r="G17" s="491">
        <v>122</v>
      </c>
      <c r="H17" s="491">
        <v>140</v>
      </c>
    </row>
    <row r="18" spans="1:8" s="53" customFormat="1" ht="24.9" customHeight="1" x14ac:dyDescent="0.25">
      <c r="B18" s="251"/>
      <c r="C18" s="271"/>
      <c r="D18" s="271"/>
      <c r="E18" s="271"/>
      <c r="F18" s="271"/>
      <c r="G18" s="271"/>
      <c r="H18" s="271"/>
    </row>
    <row r="19" spans="1:8" s="53" customFormat="1" ht="24.9" customHeight="1" x14ac:dyDescent="0.25">
      <c r="B19" s="480" t="s">
        <v>74</v>
      </c>
      <c r="C19" s="485"/>
      <c r="D19" s="485"/>
      <c r="E19" s="485"/>
      <c r="F19" s="485"/>
      <c r="G19" s="485"/>
      <c r="H19" s="485"/>
    </row>
    <row r="20" spans="1:8" ht="24.9" customHeight="1" x14ac:dyDescent="0.25">
      <c r="A20" s="103"/>
      <c r="B20" s="386" t="s">
        <v>76</v>
      </c>
      <c r="C20" s="387">
        <v>6</v>
      </c>
      <c r="D20" s="387">
        <v>1</v>
      </c>
      <c r="E20" s="387">
        <v>1</v>
      </c>
      <c r="F20" s="387">
        <v>2</v>
      </c>
      <c r="G20" s="387">
        <v>1</v>
      </c>
      <c r="H20" s="387">
        <v>2</v>
      </c>
    </row>
    <row r="21" spans="1:8" ht="24.9" customHeight="1" x14ac:dyDescent="0.25">
      <c r="B21" s="388"/>
      <c r="C21" s="389"/>
      <c r="D21" s="389"/>
      <c r="E21" s="389"/>
      <c r="F21" s="389"/>
      <c r="G21" s="389"/>
      <c r="H21" s="389"/>
    </row>
    <row r="22" spans="1:8" ht="24.9" customHeight="1" x14ac:dyDescent="0.25">
      <c r="B22" s="480" t="s">
        <v>77</v>
      </c>
      <c r="C22" s="485"/>
      <c r="D22" s="485"/>
      <c r="E22" s="485"/>
      <c r="F22" s="485"/>
      <c r="G22" s="485"/>
      <c r="H22" s="485"/>
    </row>
    <row r="23" spans="1:8" ht="24.9" customHeight="1" x14ac:dyDescent="0.25">
      <c r="B23" s="386" t="s">
        <v>79</v>
      </c>
      <c r="C23" s="387">
        <v>15</v>
      </c>
      <c r="D23" s="387">
        <v>28</v>
      </c>
      <c r="E23" s="387">
        <v>11</v>
      </c>
      <c r="F23" s="387">
        <v>11</v>
      </c>
      <c r="G23" s="387">
        <v>15</v>
      </c>
      <c r="H23" s="387">
        <v>15</v>
      </c>
    </row>
    <row r="24" spans="1:8" ht="24.9" customHeight="1" x14ac:dyDescent="0.25">
      <c r="B24" s="388"/>
      <c r="C24" s="389"/>
      <c r="D24" s="389"/>
      <c r="E24" s="389"/>
      <c r="F24" s="389"/>
      <c r="G24" s="389"/>
      <c r="H24" s="389"/>
    </row>
    <row r="25" spans="1:8" ht="24.9" customHeight="1" x14ac:dyDescent="0.25">
      <c r="B25" s="480" t="s">
        <v>81</v>
      </c>
      <c r="C25" s="486"/>
      <c r="D25" s="486"/>
      <c r="E25" s="486"/>
      <c r="F25" s="486"/>
      <c r="G25" s="486"/>
      <c r="H25" s="486"/>
    </row>
    <row r="26" spans="1:8" ht="24.9" customHeight="1" x14ac:dyDescent="0.25">
      <c r="B26" s="388" t="s">
        <v>82</v>
      </c>
      <c r="C26" s="389">
        <v>58</v>
      </c>
      <c r="D26" s="389">
        <v>87</v>
      </c>
      <c r="E26" s="389">
        <v>58</v>
      </c>
      <c r="F26" s="389">
        <v>42</v>
      </c>
      <c r="G26" s="389">
        <v>54</v>
      </c>
      <c r="H26" s="389">
        <v>60</v>
      </c>
    </row>
    <row r="27" spans="1:8" ht="24.9" customHeight="1" x14ac:dyDescent="0.25">
      <c r="B27" s="241" t="s">
        <v>83</v>
      </c>
      <c r="C27" s="269">
        <v>351</v>
      </c>
      <c r="D27" s="269">
        <v>492</v>
      </c>
      <c r="E27" s="269">
        <v>429</v>
      </c>
      <c r="F27" s="269">
        <v>449</v>
      </c>
      <c r="G27" s="269">
        <v>509</v>
      </c>
      <c r="H27" s="269">
        <v>480</v>
      </c>
    </row>
    <row r="28" spans="1:8" ht="24.9" customHeight="1" x14ac:dyDescent="0.25">
      <c r="B28" s="250" t="s">
        <v>235</v>
      </c>
      <c r="C28" s="270">
        <f t="shared" ref="C28:H28" si="2">SUM(C26:C27)</f>
        <v>409</v>
      </c>
      <c r="D28" s="270">
        <f t="shared" si="2"/>
        <v>579</v>
      </c>
      <c r="E28" s="270">
        <f t="shared" si="2"/>
        <v>487</v>
      </c>
      <c r="F28" s="270">
        <f>SUM(F26:F27)</f>
        <v>491</v>
      </c>
      <c r="G28" s="270">
        <f>SUM(G26:G27)</f>
        <v>563</v>
      </c>
      <c r="H28" s="270">
        <f t="shared" si="2"/>
        <v>540</v>
      </c>
    </row>
    <row r="29" spans="1:8" ht="14.25" customHeight="1" thickBot="1" x14ac:dyDescent="0.3">
      <c r="A29" s="76"/>
      <c r="B29" s="788"/>
      <c r="C29" s="798"/>
      <c r="D29" s="798"/>
      <c r="E29" s="798"/>
      <c r="F29" s="798"/>
      <c r="G29" s="798"/>
      <c r="H29" s="798"/>
    </row>
    <row r="30" spans="1:8" ht="9.9" customHeight="1" x14ac:dyDescent="0.25">
      <c r="B30" s="49"/>
      <c r="C30" s="260"/>
      <c r="D30" s="260"/>
      <c r="E30" s="260"/>
      <c r="F30" s="260"/>
      <c r="G30" s="260"/>
      <c r="H30" s="260"/>
    </row>
    <row r="31" spans="1:8" ht="31.5" customHeight="1" x14ac:dyDescent="0.25">
      <c r="B31" s="534" t="s">
        <v>53</v>
      </c>
      <c r="C31" s="535">
        <f t="shared" ref="C31:H31" si="3">+C28+C23+C20+C17+C15+C10</f>
        <v>701</v>
      </c>
      <c r="D31" s="535">
        <f t="shared" si="3"/>
        <v>809</v>
      </c>
      <c r="E31" s="535">
        <f t="shared" si="3"/>
        <v>734</v>
      </c>
      <c r="F31" s="535">
        <f t="shared" si="3"/>
        <v>722</v>
      </c>
      <c r="G31" s="535">
        <f t="shared" si="3"/>
        <v>771</v>
      </c>
      <c r="H31" s="535">
        <f t="shared" si="3"/>
        <v>791</v>
      </c>
    </row>
    <row r="32" spans="1:8" x14ac:dyDescent="0.25">
      <c r="B32" s="43"/>
      <c r="C32" s="43"/>
      <c r="D32" s="43"/>
      <c r="E32" s="43"/>
      <c r="F32" s="43"/>
      <c r="G32" s="43"/>
      <c r="H32" s="43"/>
    </row>
    <row r="33" spans="2:2" ht="10.5" customHeight="1" x14ac:dyDescent="0.25">
      <c r="B33" s="231" t="s">
        <v>353</v>
      </c>
    </row>
    <row r="34" spans="2:2" ht="10.5" customHeight="1" x14ac:dyDescent="0.25">
      <c r="B34" s="231" t="s">
        <v>348</v>
      </c>
    </row>
    <row r="35" spans="2:2" ht="10.5" customHeight="1" x14ac:dyDescent="0.25">
      <c r="B35" s="231" t="s">
        <v>355</v>
      </c>
    </row>
    <row r="36" spans="2:2" ht="10.5" customHeight="1" x14ac:dyDescent="0.25">
      <c r="B36" s="37" t="s">
        <v>350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FF00"/>
  </sheetPr>
  <dimension ref="B2:J43"/>
  <sheetViews>
    <sheetView showGridLines="0" view="pageBreakPreview" topLeftCell="A20" zoomScale="110" zoomScaleNormal="130" zoomScaleSheetLayoutView="110" workbookViewId="0">
      <selection activeCell="H40" sqref="H40"/>
    </sheetView>
  </sheetViews>
  <sheetFormatPr baseColWidth="10" defaultRowHeight="13.2" x14ac:dyDescent="0.25"/>
  <cols>
    <col min="1" max="1" width="1.6640625" style="44" customWidth="1"/>
    <col min="2" max="2" width="16.6640625" style="44" customWidth="1"/>
    <col min="3" max="8" width="14.33203125" style="44" customWidth="1"/>
    <col min="9" max="9" width="3" style="44" customWidth="1"/>
    <col min="10" max="250" width="11.44140625" style="44"/>
    <col min="251" max="251" width="15.33203125" style="44" customWidth="1"/>
    <col min="252" max="506" width="11.44140625" style="44"/>
    <col min="507" max="507" width="15.33203125" style="44" customWidth="1"/>
    <col min="508" max="762" width="11.44140625" style="44"/>
    <col min="763" max="763" width="15.33203125" style="44" customWidth="1"/>
    <col min="764" max="1018" width="11.44140625" style="44"/>
    <col min="1019" max="1019" width="15.33203125" style="44" customWidth="1"/>
    <col min="1020" max="1274" width="11.44140625" style="44"/>
    <col min="1275" max="1275" width="15.33203125" style="44" customWidth="1"/>
    <col min="1276" max="1530" width="11.44140625" style="44"/>
    <col min="1531" max="1531" width="15.33203125" style="44" customWidth="1"/>
    <col min="1532" max="1786" width="11.44140625" style="44"/>
    <col min="1787" max="1787" width="15.33203125" style="44" customWidth="1"/>
    <col min="1788" max="2042" width="11.44140625" style="44"/>
    <col min="2043" max="2043" width="15.33203125" style="44" customWidth="1"/>
    <col min="2044" max="2298" width="11.44140625" style="44"/>
    <col min="2299" max="2299" width="15.33203125" style="44" customWidth="1"/>
    <col min="2300" max="2554" width="11.44140625" style="44"/>
    <col min="2555" max="2555" width="15.33203125" style="44" customWidth="1"/>
    <col min="2556" max="2810" width="11.44140625" style="44"/>
    <col min="2811" max="2811" width="15.33203125" style="44" customWidth="1"/>
    <col min="2812" max="3066" width="11.44140625" style="44"/>
    <col min="3067" max="3067" width="15.33203125" style="44" customWidth="1"/>
    <col min="3068" max="3322" width="11.44140625" style="44"/>
    <col min="3323" max="3323" width="15.33203125" style="44" customWidth="1"/>
    <col min="3324" max="3578" width="11.44140625" style="44"/>
    <col min="3579" max="3579" width="15.33203125" style="44" customWidth="1"/>
    <col min="3580" max="3834" width="11.44140625" style="44"/>
    <col min="3835" max="3835" width="15.33203125" style="44" customWidth="1"/>
    <col min="3836" max="4090" width="11.44140625" style="44"/>
    <col min="4091" max="4091" width="15.33203125" style="44" customWidth="1"/>
    <col min="4092" max="4346" width="11.44140625" style="44"/>
    <col min="4347" max="4347" width="15.33203125" style="44" customWidth="1"/>
    <col min="4348" max="4602" width="11.44140625" style="44"/>
    <col min="4603" max="4603" width="15.33203125" style="44" customWidth="1"/>
    <col min="4604" max="4858" width="11.44140625" style="44"/>
    <col min="4859" max="4859" width="15.33203125" style="44" customWidth="1"/>
    <col min="4860" max="5114" width="11.44140625" style="44"/>
    <col min="5115" max="5115" width="15.33203125" style="44" customWidth="1"/>
    <col min="5116" max="5370" width="11.44140625" style="44"/>
    <col min="5371" max="5371" width="15.33203125" style="44" customWidth="1"/>
    <col min="5372" max="5626" width="11.44140625" style="44"/>
    <col min="5627" max="5627" width="15.33203125" style="44" customWidth="1"/>
    <col min="5628" max="5882" width="11.44140625" style="44"/>
    <col min="5883" max="5883" width="15.33203125" style="44" customWidth="1"/>
    <col min="5884" max="6138" width="11.44140625" style="44"/>
    <col min="6139" max="6139" width="15.33203125" style="44" customWidth="1"/>
    <col min="6140" max="6394" width="11.44140625" style="44"/>
    <col min="6395" max="6395" width="15.33203125" style="44" customWidth="1"/>
    <col min="6396" max="6650" width="11.44140625" style="44"/>
    <col min="6651" max="6651" width="15.33203125" style="44" customWidth="1"/>
    <col min="6652" max="6906" width="11.44140625" style="44"/>
    <col min="6907" max="6907" width="15.33203125" style="44" customWidth="1"/>
    <col min="6908" max="7162" width="11.44140625" style="44"/>
    <col min="7163" max="7163" width="15.33203125" style="44" customWidth="1"/>
    <col min="7164" max="7418" width="11.44140625" style="44"/>
    <col min="7419" max="7419" width="15.33203125" style="44" customWidth="1"/>
    <col min="7420" max="7674" width="11.44140625" style="44"/>
    <col min="7675" max="7675" width="15.33203125" style="44" customWidth="1"/>
    <col min="7676" max="7930" width="11.44140625" style="44"/>
    <col min="7931" max="7931" width="15.33203125" style="44" customWidth="1"/>
    <col min="7932" max="8186" width="11.44140625" style="44"/>
    <col min="8187" max="8187" width="15.33203125" style="44" customWidth="1"/>
    <col min="8188" max="8442" width="11.44140625" style="44"/>
    <col min="8443" max="8443" width="15.33203125" style="44" customWidth="1"/>
    <col min="8444" max="8698" width="11.44140625" style="44"/>
    <col min="8699" max="8699" width="15.33203125" style="44" customWidth="1"/>
    <col min="8700" max="8954" width="11.44140625" style="44"/>
    <col min="8955" max="8955" width="15.33203125" style="44" customWidth="1"/>
    <col min="8956" max="9210" width="11.44140625" style="44"/>
    <col min="9211" max="9211" width="15.33203125" style="44" customWidth="1"/>
    <col min="9212" max="9466" width="11.44140625" style="44"/>
    <col min="9467" max="9467" width="15.33203125" style="44" customWidth="1"/>
    <col min="9468" max="9722" width="11.44140625" style="44"/>
    <col min="9723" max="9723" width="15.33203125" style="44" customWidth="1"/>
    <col min="9724" max="9978" width="11.44140625" style="44"/>
    <col min="9979" max="9979" width="15.33203125" style="44" customWidth="1"/>
    <col min="9980" max="10234" width="11.44140625" style="44"/>
    <col min="10235" max="10235" width="15.33203125" style="44" customWidth="1"/>
    <col min="10236" max="10490" width="11.44140625" style="44"/>
    <col min="10491" max="10491" width="15.33203125" style="44" customWidth="1"/>
    <col min="10492" max="10746" width="11.44140625" style="44"/>
    <col min="10747" max="10747" width="15.33203125" style="44" customWidth="1"/>
    <col min="10748" max="11002" width="11.44140625" style="44"/>
    <col min="11003" max="11003" width="15.33203125" style="44" customWidth="1"/>
    <col min="11004" max="11258" width="11.44140625" style="44"/>
    <col min="11259" max="11259" width="15.33203125" style="44" customWidth="1"/>
    <col min="11260" max="11514" width="11.44140625" style="44"/>
    <col min="11515" max="11515" width="15.33203125" style="44" customWidth="1"/>
    <col min="11516" max="11770" width="11.44140625" style="44"/>
    <col min="11771" max="11771" width="15.33203125" style="44" customWidth="1"/>
    <col min="11772" max="12026" width="11.44140625" style="44"/>
    <col min="12027" max="12027" width="15.33203125" style="44" customWidth="1"/>
    <col min="12028" max="12282" width="11.44140625" style="44"/>
    <col min="12283" max="12283" width="15.33203125" style="44" customWidth="1"/>
    <col min="12284" max="12538" width="11.44140625" style="44"/>
    <col min="12539" max="12539" width="15.33203125" style="44" customWidth="1"/>
    <col min="12540" max="12794" width="11.44140625" style="44"/>
    <col min="12795" max="12795" width="15.33203125" style="44" customWidth="1"/>
    <col min="12796" max="13050" width="11.44140625" style="44"/>
    <col min="13051" max="13051" width="15.33203125" style="44" customWidth="1"/>
    <col min="13052" max="13306" width="11.44140625" style="44"/>
    <col min="13307" max="13307" width="15.33203125" style="44" customWidth="1"/>
    <col min="13308" max="13562" width="11.44140625" style="44"/>
    <col min="13563" max="13563" width="15.33203125" style="44" customWidth="1"/>
    <col min="13564" max="13818" width="11.44140625" style="44"/>
    <col min="13819" max="13819" width="15.33203125" style="44" customWidth="1"/>
    <col min="13820" max="14074" width="11.44140625" style="44"/>
    <col min="14075" max="14075" width="15.33203125" style="44" customWidth="1"/>
    <col min="14076" max="14330" width="11.44140625" style="44"/>
    <col min="14331" max="14331" width="15.33203125" style="44" customWidth="1"/>
    <col min="14332" max="14586" width="11.44140625" style="44"/>
    <col min="14587" max="14587" width="15.33203125" style="44" customWidth="1"/>
    <col min="14588" max="14842" width="11.44140625" style="44"/>
    <col min="14843" max="14843" width="15.33203125" style="44" customWidth="1"/>
    <col min="14844" max="15098" width="11.44140625" style="44"/>
    <col min="15099" max="15099" width="15.33203125" style="44" customWidth="1"/>
    <col min="15100" max="15354" width="11.44140625" style="44"/>
    <col min="15355" max="15355" width="15.33203125" style="44" customWidth="1"/>
    <col min="15356" max="15610" width="11.44140625" style="44"/>
    <col min="15611" max="15611" width="15.33203125" style="44" customWidth="1"/>
    <col min="15612" max="15866" width="11.44140625" style="44"/>
    <col min="15867" max="15867" width="15.33203125" style="44" customWidth="1"/>
    <col min="15868" max="16122" width="11.44140625" style="44"/>
    <col min="16123" max="16123" width="15.33203125" style="44" customWidth="1"/>
    <col min="16124" max="16384" width="11.44140625" style="44"/>
  </cols>
  <sheetData>
    <row r="2" spans="2:10" ht="15.6" x14ac:dyDescent="0.3">
      <c r="B2" s="249" t="s">
        <v>418</v>
      </c>
      <c r="J2" s="106" t="s">
        <v>212</v>
      </c>
    </row>
    <row r="3" spans="2:10" ht="15.6" x14ac:dyDescent="0.3">
      <c r="B3" s="252" t="s">
        <v>352</v>
      </c>
    </row>
    <row r="5" spans="2:10" ht="20.100000000000001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4.9" customHeight="1" x14ac:dyDescent="0.25">
      <c r="B8" s="241" t="s">
        <v>69</v>
      </c>
      <c r="C8" s="272">
        <v>90</v>
      </c>
      <c r="D8" s="272">
        <v>83</v>
      </c>
      <c r="E8" s="272">
        <v>72</v>
      </c>
      <c r="F8" s="272">
        <v>76</v>
      </c>
      <c r="G8" s="272">
        <v>86</v>
      </c>
      <c r="H8" s="272">
        <v>82</v>
      </c>
    </row>
    <row r="9" spans="2:10" ht="24.9" customHeight="1" x14ac:dyDescent="0.25">
      <c r="B9" s="241" t="s">
        <v>70</v>
      </c>
      <c r="C9" s="272">
        <v>859</v>
      </c>
      <c r="D9" s="272">
        <v>786</v>
      </c>
      <c r="E9" s="272">
        <v>824</v>
      </c>
      <c r="F9" s="272">
        <v>882</v>
      </c>
      <c r="G9" s="272">
        <v>973</v>
      </c>
      <c r="H9" s="272">
        <v>1030</v>
      </c>
    </row>
    <row r="10" spans="2:10" ht="24.9" customHeight="1" x14ac:dyDescent="0.25">
      <c r="B10" s="241" t="s">
        <v>32</v>
      </c>
      <c r="C10" s="272">
        <v>24</v>
      </c>
      <c r="D10" s="272">
        <v>25</v>
      </c>
      <c r="E10" s="272">
        <v>13</v>
      </c>
      <c r="F10" s="272">
        <v>26</v>
      </c>
      <c r="G10" s="272">
        <v>55</v>
      </c>
      <c r="H10" s="272">
        <v>52</v>
      </c>
    </row>
    <row r="11" spans="2:10" ht="24.9" customHeight="1" x14ac:dyDescent="0.25">
      <c r="B11" s="250" t="s">
        <v>235</v>
      </c>
      <c r="C11" s="284">
        <f t="shared" ref="C11:H11" si="0">SUM(C8:C10)</f>
        <v>973</v>
      </c>
      <c r="D11" s="284">
        <f t="shared" si="0"/>
        <v>894</v>
      </c>
      <c r="E11" s="284">
        <f t="shared" si="0"/>
        <v>909</v>
      </c>
      <c r="F11" s="284">
        <f t="shared" si="0"/>
        <v>984</v>
      </c>
      <c r="G11" s="284">
        <f t="shared" si="0"/>
        <v>1114</v>
      </c>
      <c r="H11" s="284">
        <f t="shared" si="0"/>
        <v>1164</v>
      </c>
    </row>
    <row r="12" spans="2:10" ht="24.9" customHeight="1" x14ac:dyDescent="0.25">
      <c r="B12" s="241"/>
      <c r="C12" s="272"/>
      <c r="D12" s="272"/>
      <c r="E12" s="272"/>
      <c r="F12" s="272"/>
      <c r="G12" s="272"/>
      <c r="H12" s="272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72</v>
      </c>
      <c r="C14" s="272">
        <v>25</v>
      </c>
      <c r="D14" s="272">
        <v>33</v>
      </c>
      <c r="E14" s="272">
        <v>35</v>
      </c>
      <c r="F14" s="272">
        <v>39</v>
      </c>
      <c r="G14" s="272">
        <v>40</v>
      </c>
      <c r="H14" s="272">
        <v>41</v>
      </c>
    </row>
    <row r="15" spans="2:10" ht="24.9" customHeight="1" x14ac:dyDescent="0.25">
      <c r="B15" s="241" t="s">
        <v>73</v>
      </c>
      <c r="C15" s="272">
        <v>128</v>
      </c>
      <c r="D15" s="272">
        <v>125</v>
      </c>
      <c r="E15" s="272">
        <v>130</v>
      </c>
      <c r="F15" s="272">
        <v>132</v>
      </c>
      <c r="G15" s="272">
        <v>141</v>
      </c>
      <c r="H15" s="272">
        <v>146</v>
      </c>
    </row>
    <row r="16" spans="2:10" ht="24.9" customHeight="1" x14ac:dyDescent="0.25">
      <c r="B16" s="250" t="s">
        <v>235</v>
      </c>
      <c r="C16" s="273">
        <f t="shared" ref="C16:H16" si="1">SUM(C14:C15)</f>
        <v>153</v>
      </c>
      <c r="D16" s="273">
        <f t="shared" si="1"/>
        <v>158</v>
      </c>
      <c r="E16" s="273">
        <f t="shared" si="1"/>
        <v>165</v>
      </c>
      <c r="F16" s="273">
        <f>SUM(F14:F15)</f>
        <v>171</v>
      </c>
      <c r="G16" s="273">
        <f>SUM(G14:G15)</f>
        <v>181</v>
      </c>
      <c r="H16" s="273">
        <f t="shared" si="1"/>
        <v>187</v>
      </c>
    </row>
    <row r="17" spans="2:8" ht="24.9" customHeight="1" x14ac:dyDescent="0.25">
      <c r="B17" s="241"/>
      <c r="C17" s="272"/>
      <c r="D17" s="272"/>
      <c r="E17" s="272"/>
      <c r="F17" s="272"/>
      <c r="G17" s="272"/>
      <c r="H17" s="272"/>
    </row>
    <row r="18" spans="2:8" ht="24.9" customHeight="1" x14ac:dyDescent="0.25">
      <c r="B18" s="480" t="s">
        <v>346</v>
      </c>
      <c r="C18" s="489">
        <v>980</v>
      </c>
      <c r="D18" s="492">
        <v>1080</v>
      </c>
      <c r="E18" s="492">
        <v>1060</v>
      </c>
      <c r="F18" s="492">
        <v>1180</v>
      </c>
      <c r="G18" s="492">
        <v>1270</v>
      </c>
      <c r="H18" s="492">
        <v>1245</v>
      </c>
    </row>
    <row r="19" spans="2:8" s="53" customFormat="1" ht="24.9" customHeight="1" x14ac:dyDescent="0.25">
      <c r="B19" s="251"/>
      <c r="C19" s="274"/>
      <c r="D19" s="283"/>
      <c r="E19" s="283"/>
      <c r="F19" s="283"/>
      <c r="G19" s="283"/>
      <c r="H19" s="283"/>
    </row>
    <row r="20" spans="2:8" ht="24.9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8" ht="24.9" customHeight="1" x14ac:dyDescent="0.25">
      <c r="B21" s="241" t="s">
        <v>75</v>
      </c>
      <c r="C21" s="272">
        <v>120</v>
      </c>
      <c r="D21" s="272">
        <v>70</v>
      </c>
      <c r="E21" s="272">
        <v>42</v>
      </c>
      <c r="F21" s="272">
        <v>55</v>
      </c>
      <c r="G21" s="272">
        <v>57</v>
      </c>
      <c r="H21" s="272">
        <v>55</v>
      </c>
    </row>
    <row r="22" spans="2:8" ht="24.9" customHeight="1" x14ac:dyDescent="0.25">
      <c r="B22" s="241" t="s">
        <v>76</v>
      </c>
      <c r="C22" s="272">
        <v>65</v>
      </c>
      <c r="D22" s="272">
        <v>51</v>
      </c>
      <c r="E22" s="272">
        <v>53</v>
      </c>
      <c r="F22" s="272">
        <v>43</v>
      </c>
      <c r="G22" s="272">
        <v>48</v>
      </c>
      <c r="H22" s="272">
        <v>50</v>
      </c>
    </row>
    <row r="23" spans="2:8" ht="24.9" customHeight="1" x14ac:dyDescent="0.25">
      <c r="B23" s="250" t="s">
        <v>235</v>
      </c>
      <c r="C23" s="273">
        <f t="shared" ref="C23:H23" si="2">SUM(C21:C22)</f>
        <v>185</v>
      </c>
      <c r="D23" s="273">
        <f t="shared" si="2"/>
        <v>121</v>
      </c>
      <c r="E23" s="273">
        <f t="shared" si="2"/>
        <v>95</v>
      </c>
      <c r="F23" s="273">
        <f>SUM(F21:F22)</f>
        <v>98</v>
      </c>
      <c r="G23" s="273">
        <f>SUM(G21:G22)</f>
        <v>105</v>
      </c>
      <c r="H23" s="273">
        <f t="shared" si="2"/>
        <v>105</v>
      </c>
    </row>
    <row r="24" spans="2:8" ht="24.9" customHeight="1" x14ac:dyDescent="0.25">
      <c r="B24" s="241"/>
      <c r="C24" s="272"/>
      <c r="D24" s="272"/>
      <c r="E24" s="272"/>
      <c r="F24" s="272"/>
      <c r="G24" s="272"/>
      <c r="H24" s="272"/>
    </row>
    <row r="25" spans="2:8" ht="24.9" customHeight="1" x14ac:dyDescent="0.25">
      <c r="B25" s="480" t="s">
        <v>77</v>
      </c>
      <c r="C25" s="485"/>
      <c r="D25" s="485"/>
      <c r="E25" s="485"/>
      <c r="F25" s="485"/>
      <c r="G25" s="485"/>
      <c r="H25" s="485"/>
    </row>
    <row r="26" spans="2:8" ht="24.9" customHeight="1" x14ac:dyDescent="0.25">
      <c r="B26" s="241" t="s">
        <v>84</v>
      </c>
      <c r="C26" s="272">
        <v>20</v>
      </c>
      <c r="D26" s="272">
        <v>15</v>
      </c>
      <c r="E26" s="272">
        <v>10</v>
      </c>
      <c r="F26" s="272">
        <v>4</v>
      </c>
      <c r="G26" s="272">
        <v>4</v>
      </c>
      <c r="H26" s="272">
        <v>5</v>
      </c>
    </row>
    <row r="27" spans="2:8" ht="24.9" customHeight="1" x14ac:dyDescent="0.25">
      <c r="B27" s="241" t="s">
        <v>78</v>
      </c>
      <c r="C27" s="272">
        <v>53</v>
      </c>
      <c r="D27" s="272">
        <v>54</v>
      </c>
      <c r="E27" s="272">
        <v>55</v>
      </c>
      <c r="F27" s="272">
        <v>56</v>
      </c>
      <c r="G27" s="272">
        <v>57</v>
      </c>
      <c r="H27" s="272">
        <v>58</v>
      </c>
    </row>
    <row r="28" spans="2:8" ht="24.9" customHeight="1" x14ac:dyDescent="0.25">
      <c r="B28" s="241" t="s">
        <v>79</v>
      </c>
      <c r="C28" s="272">
        <v>345</v>
      </c>
      <c r="D28" s="272">
        <v>360</v>
      </c>
      <c r="E28" s="272">
        <v>380</v>
      </c>
      <c r="F28" s="272">
        <v>430</v>
      </c>
      <c r="G28" s="272">
        <v>450</v>
      </c>
      <c r="H28" s="272">
        <v>455</v>
      </c>
    </row>
    <row r="29" spans="2:8" ht="24.9" customHeight="1" x14ac:dyDescent="0.25">
      <c r="B29" s="241" t="s">
        <v>80</v>
      </c>
      <c r="C29" s="272">
        <v>158</v>
      </c>
      <c r="D29" s="272">
        <v>167</v>
      </c>
      <c r="E29" s="272">
        <v>156</v>
      </c>
      <c r="F29" s="272">
        <v>137</v>
      </c>
      <c r="G29" s="272">
        <v>140</v>
      </c>
      <c r="H29" s="272">
        <v>140</v>
      </c>
    </row>
    <row r="30" spans="2:8" ht="24.9" customHeight="1" x14ac:dyDescent="0.25">
      <c r="B30" s="250" t="s">
        <v>235</v>
      </c>
      <c r="C30" s="273">
        <f t="shared" ref="C30:H30" si="3">SUM(C26:C29)</f>
        <v>576</v>
      </c>
      <c r="D30" s="273">
        <f t="shared" si="3"/>
        <v>596</v>
      </c>
      <c r="E30" s="273">
        <f t="shared" si="3"/>
        <v>601</v>
      </c>
      <c r="F30" s="273">
        <f>SUM(F26:F29)</f>
        <v>627</v>
      </c>
      <c r="G30" s="273">
        <f>SUM(G26:G29)</f>
        <v>651</v>
      </c>
      <c r="H30" s="273">
        <f t="shared" si="3"/>
        <v>658</v>
      </c>
    </row>
    <row r="31" spans="2:8" ht="24.9" customHeight="1" x14ac:dyDescent="0.25">
      <c r="B31" s="241"/>
      <c r="C31" s="272"/>
      <c r="D31" s="272"/>
      <c r="E31" s="272"/>
      <c r="F31" s="272"/>
      <c r="G31" s="272"/>
      <c r="H31" s="272"/>
    </row>
    <row r="32" spans="2:8" ht="24.9" customHeight="1" x14ac:dyDescent="0.25">
      <c r="B32" s="480" t="s">
        <v>81</v>
      </c>
      <c r="C32" s="485"/>
      <c r="D32" s="485"/>
      <c r="E32" s="485"/>
      <c r="F32" s="485"/>
      <c r="G32" s="485"/>
      <c r="H32" s="485"/>
    </row>
    <row r="33" spans="2:8" ht="24.9" customHeight="1" x14ac:dyDescent="0.25">
      <c r="B33" s="241" t="s">
        <v>82</v>
      </c>
      <c r="C33" s="272">
        <v>177</v>
      </c>
      <c r="D33" s="272">
        <v>203</v>
      </c>
      <c r="E33" s="272">
        <v>222</v>
      </c>
      <c r="F33" s="272">
        <v>230</v>
      </c>
      <c r="G33" s="272">
        <v>235</v>
      </c>
      <c r="H33" s="272">
        <v>220</v>
      </c>
    </row>
    <row r="34" spans="2:8" ht="24.9" customHeight="1" x14ac:dyDescent="0.25">
      <c r="B34" s="241" t="s">
        <v>83</v>
      </c>
      <c r="C34" s="272">
        <v>252</v>
      </c>
      <c r="D34" s="272">
        <v>385</v>
      </c>
      <c r="E34" s="272">
        <v>344</v>
      </c>
      <c r="F34" s="272">
        <v>366</v>
      </c>
      <c r="G34" s="272">
        <v>404</v>
      </c>
      <c r="H34" s="272">
        <v>390</v>
      </c>
    </row>
    <row r="35" spans="2:8" ht="24.9" customHeight="1" x14ac:dyDescent="0.25">
      <c r="B35" s="250" t="s">
        <v>235</v>
      </c>
      <c r="C35" s="273">
        <f t="shared" ref="C35:H35" si="4">SUM(C33:C34)</f>
        <v>429</v>
      </c>
      <c r="D35" s="273">
        <f t="shared" si="4"/>
        <v>588</v>
      </c>
      <c r="E35" s="273">
        <f t="shared" si="4"/>
        <v>566</v>
      </c>
      <c r="F35" s="273">
        <f>SUM(F33:F34)</f>
        <v>596</v>
      </c>
      <c r="G35" s="273">
        <f>SUM(G33:G34)</f>
        <v>639</v>
      </c>
      <c r="H35" s="273">
        <f t="shared" si="4"/>
        <v>610</v>
      </c>
    </row>
    <row r="36" spans="2:8" ht="13.5" customHeight="1" thickBot="1" x14ac:dyDescent="0.3">
      <c r="B36" s="788"/>
      <c r="C36" s="789"/>
      <c r="D36" s="789"/>
      <c r="E36" s="789"/>
      <c r="F36" s="789"/>
      <c r="G36" s="789"/>
      <c r="H36" s="789"/>
    </row>
    <row r="37" spans="2:8" ht="9.9" customHeight="1" x14ac:dyDescent="0.25">
      <c r="B37" s="50"/>
      <c r="C37" s="263"/>
      <c r="D37" s="263"/>
      <c r="E37" s="263"/>
      <c r="F37" s="263"/>
      <c r="G37" s="263"/>
      <c r="H37" s="263"/>
    </row>
    <row r="38" spans="2:8" ht="18" customHeight="1" x14ac:dyDescent="0.25">
      <c r="B38" s="534" t="s">
        <v>53</v>
      </c>
      <c r="C38" s="536">
        <f t="shared" ref="C38:H38" si="5">+C35+C30+C23+C18+C16+C11</f>
        <v>3296</v>
      </c>
      <c r="D38" s="536">
        <f t="shared" si="5"/>
        <v>3437</v>
      </c>
      <c r="E38" s="536">
        <f t="shared" si="5"/>
        <v>3396</v>
      </c>
      <c r="F38" s="536">
        <f t="shared" si="5"/>
        <v>3656</v>
      </c>
      <c r="G38" s="536">
        <f t="shared" si="5"/>
        <v>3960</v>
      </c>
      <c r="H38" s="536">
        <f t="shared" si="5"/>
        <v>3969</v>
      </c>
    </row>
    <row r="39" spans="2:8" ht="6.75" customHeight="1" x14ac:dyDescent="0.25">
      <c r="C39" s="72"/>
      <c r="D39" s="72"/>
      <c r="E39" s="72"/>
      <c r="F39" s="72"/>
      <c r="G39" s="72"/>
      <c r="H39" s="72"/>
    </row>
    <row r="40" spans="2:8" ht="12.75" customHeight="1" x14ac:dyDescent="0.25">
      <c r="B40" s="231" t="s">
        <v>353</v>
      </c>
    </row>
    <row r="41" spans="2:8" ht="10.5" customHeight="1" x14ac:dyDescent="0.25">
      <c r="B41" s="231" t="s">
        <v>348</v>
      </c>
    </row>
    <row r="42" spans="2:8" ht="10.5" customHeight="1" x14ac:dyDescent="0.25">
      <c r="B42" s="231" t="s">
        <v>355</v>
      </c>
    </row>
    <row r="43" spans="2:8" ht="10.5" customHeight="1" x14ac:dyDescent="0.25">
      <c r="B43" s="37" t="s">
        <v>350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FF00"/>
  </sheetPr>
  <dimension ref="B2:J45"/>
  <sheetViews>
    <sheetView showGridLines="0" view="pageBreakPreview" topLeftCell="A22" zoomScale="110" zoomScaleNormal="130" zoomScaleSheetLayoutView="110" workbookViewId="0">
      <selection activeCell="G42" sqref="G42"/>
    </sheetView>
  </sheetViews>
  <sheetFormatPr baseColWidth="10" defaultRowHeight="13.2" x14ac:dyDescent="0.25"/>
  <cols>
    <col min="1" max="1" width="2.44140625" style="44" customWidth="1"/>
    <col min="2" max="2" width="27.44140625" style="44" customWidth="1"/>
    <col min="3" max="8" width="14.33203125" style="44" customWidth="1"/>
    <col min="9" max="9" width="3" style="44" customWidth="1"/>
    <col min="10" max="250" width="11.44140625" style="44"/>
    <col min="251" max="251" width="14.33203125" style="44" customWidth="1"/>
    <col min="252" max="506" width="11.44140625" style="44"/>
    <col min="507" max="507" width="14.33203125" style="44" customWidth="1"/>
    <col min="508" max="762" width="11.44140625" style="44"/>
    <col min="763" max="763" width="14.33203125" style="44" customWidth="1"/>
    <col min="764" max="1018" width="11.44140625" style="44"/>
    <col min="1019" max="1019" width="14.33203125" style="44" customWidth="1"/>
    <col min="1020" max="1274" width="11.44140625" style="44"/>
    <col min="1275" max="1275" width="14.33203125" style="44" customWidth="1"/>
    <col min="1276" max="1530" width="11.44140625" style="44"/>
    <col min="1531" max="1531" width="14.33203125" style="44" customWidth="1"/>
    <col min="1532" max="1786" width="11.44140625" style="44"/>
    <col min="1787" max="1787" width="14.33203125" style="44" customWidth="1"/>
    <col min="1788" max="2042" width="11.44140625" style="44"/>
    <col min="2043" max="2043" width="14.33203125" style="44" customWidth="1"/>
    <col min="2044" max="2298" width="11.44140625" style="44"/>
    <col min="2299" max="2299" width="14.33203125" style="44" customWidth="1"/>
    <col min="2300" max="2554" width="11.44140625" style="44"/>
    <col min="2555" max="2555" width="14.33203125" style="44" customWidth="1"/>
    <col min="2556" max="2810" width="11.44140625" style="44"/>
    <col min="2811" max="2811" width="14.33203125" style="44" customWidth="1"/>
    <col min="2812" max="3066" width="11.44140625" style="44"/>
    <col min="3067" max="3067" width="14.33203125" style="44" customWidth="1"/>
    <col min="3068" max="3322" width="11.44140625" style="44"/>
    <col min="3323" max="3323" width="14.33203125" style="44" customWidth="1"/>
    <col min="3324" max="3578" width="11.44140625" style="44"/>
    <col min="3579" max="3579" width="14.33203125" style="44" customWidth="1"/>
    <col min="3580" max="3834" width="11.44140625" style="44"/>
    <col min="3835" max="3835" width="14.33203125" style="44" customWidth="1"/>
    <col min="3836" max="4090" width="11.44140625" style="44"/>
    <col min="4091" max="4091" width="14.33203125" style="44" customWidth="1"/>
    <col min="4092" max="4346" width="11.44140625" style="44"/>
    <col min="4347" max="4347" width="14.33203125" style="44" customWidth="1"/>
    <col min="4348" max="4602" width="11.44140625" style="44"/>
    <col min="4603" max="4603" width="14.33203125" style="44" customWidth="1"/>
    <col min="4604" max="4858" width="11.44140625" style="44"/>
    <col min="4859" max="4859" width="14.33203125" style="44" customWidth="1"/>
    <col min="4860" max="5114" width="11.44140625" style="44"/>
    <col min="5115" max="5115" width="14.33203125" style="44" customWidth="1"/>
    <col min="5116" max="5370" width="11.44140625" style="44"/>
    <col min="5371" max="5371" width="14.33203125" style="44" customWidth="1"/>
    <col min="5372" max="5626" width="11.44140625" style="44"/>
    <col min="5627" max="5627" width="14.33203125" style="44" customWidth="1"/>
    <col min="5628" max="5882" width="11.44140625" style="44"/>
    <col min="5883" max="5883" width="14.33203125" style="44" customWidth="1"/>
    <col min="5884" max="6138" width="11.44140625" style="44"/>
    <col min="6139" max="6139" width="14.33203125" style="44" customWidth="1"/>
    <col min="6140" max="6394" width="11.44140625" style="44"/>
    <col min="6395" max="6395" width="14.33203125" style="44" customWidth="1"/>
    <col min="6396" max="6650" width="11.44140625" style="44"/>
    <col min="6651" max="6651" width="14.33203125" style="44" customWidth="1"/>
    <col min="6652" max="6906" width="11.44140625" style="44"/>
    <col min="6907" max="6907" width="14.33203125" style="44" customWidth="1"/>
    <col min="6908" max="7162" width="11.44140625" style="44"/>
    <col min="7163" max="7163" width="14.33203125" style="44" customWidth="1"/>
    <col min="7164" max="7418" width="11.44140625" style="44"/>
    <col min="7419" max="7419" width="14.33203125" style="44" customWidth="1"/>
    <col min="7420" max="7674" width="11.44140625" style="44"/>
    <col min="7675" max="7675" width="14.33203125" style="44" customWidth="1"/>
    <col min="7676" max="7930" width="11.44140625" style="44"/>
    <col min="7931" max="7931" width="14.33203125" style="44" customWidth="1"/>
    <col min="7932" max="8186" width="11.44140625" style="44"/>
    <col min="8187" max="8187" width="14.33203125" style="44" customWidth="1"/>
    <col min="8188" max="8442" width="11.44140625" style="44"/>
    <col min="8443" max="8443" width="14.33203125" style="44" customWidth="1"/>
    <col min="8444" max="8698" width="11.44140625" style="44"/>
    <col min="8699" max="8699" width="14.33203125" style="44" customWidth="1"/>
    <col min="8700" max="8954" width="11.44140625" style="44"/>
    <col min="8955" max="8955" width="14.33203125" style="44" customWidth="1"/>
    <col min="8956" max="9210" width="11.44140625" style="44"/>
    <col min="9211" max="9211" width="14.33203125" style="44" customWidth="1"/>
    <col min="9212" max="9466" width="11.44140625" style="44"/>
    <col min="9467" max="9467" width="14.33203125" style="44" customWidth="1"/>
    <col min="9468" max="9722" width="11.44140625" style="44"/>
    <col min="9723" max="9723" width="14.33203125" style="44" customWidth="1"/>
    <col min="9724" max="9978" width="11.44140625" style="44"/>
    <col min="9979" max="9979" width="14.33203125" style="44" customWidth="1"/>
    <col min="9980" max="10234" width="11.44140625" style="44"/>
    <col min="10235" max="10235" width="14.33203125" style="44" customWidth="1"/>
    <col min="10236" max="10490" width="11.44140625" style="44"/>
    <col min="10491" max="10491" width="14.33203125" style="44" customWidth="1"/>
    <col min="10492" max="10746" width="11.44140625" style="44"/>
    <col min="10747" max="10747" width="14.33203125" style="44" customWidth="1"/>
    <col min="10748" max="11002" width="11.44140625" style="44"/>
    <col min="11003" max="11003" width="14.33203125" style="44" customWidth="1"/>
    <col min="11004" max="11258" width="11.44140625" style="44"/>
    <col min="11259" max="11259" width="14.33203125" style="44" customWidth="1"/>
    <col min="11260" max="11514" width="11.44140625" style="44"/>
    <col min="11515" max="11515" width="14.33203125" style="44" customWidth="1"/>
    <col min="11516" max="11770" width="11.44140625" style="44"/>
    <col min="11771" max="11771" width="14.33203125" style="44" customWidth="1"/>
    <col min="11772" max="12026" width="11.44140625" style="44"/>
    <col min="12027" max="12027" width="14.33203125" style="44" customWidth="1"/>
    <col min="12028" max="12282" width="11.44140625" style="44"/>
    <col min="12283" max="12283" width="14.33203125" style="44" customWidth="1"/>
    <col min="12284" max="12538" width="11.44140625" style="44"/>
    <col min="12539" max="12539" width="14.33203125" style="44" customWidth="1"/>
    <col min="12540" max="12794" width="11.44140625" style="44"/>
    <col min="12795" max="12795" width="14.33203125" style="44" customWidth="1"/>
    <col min="12796" max="13050" width="11.44140625" style="44"/>
    <col min="13051" max="13051" width="14.33203125" style="44" customWidth="1"/>
    <col min="13052" max="13306" width="11.44140625" style="44"/>
    <col min="13307" max="13307" width="14.33203125" style="44" customWidth="1"/>
    <col min="13308" max="13562" width="11.44140625" style="44"/>
    <col min="13563" max="13563" width="14.33203125" style="44" customWidth="1"/>
    <col min="13564" max="13818" width="11.44140625" style="44"/>
    <col min="13819" max="13819" width="14.33203125" style="44" customWidth="1"/>
    <col min="13820" max="14074" width="11.44140625" style="44"/>
    <col min="14075" max="14075" width="14.33203125" style="44" customWidth="1"/>
    <col min="14076" max="14330" width="11.44140625" style="44"/>
    <col min="14331" max="14331" width="14.33203125" style="44" customWidth="1"/>
    <col min="14332" max="14586" width="11.44140625" style="44"/>
    <col min="14587" max="14587" width="14.33203125" style="44" customWidth="1"/>
    <col min="14588" max="14842" width="11.44140625" style="44"/>
    <col min="14843" max="14843" width="14.33203125" style="44" customWidth="1"/>
    <col min="14844" max="15098" width="11.44140625" style="44"/>
    <col min="15099" max="15099" width="14.33203125" style="44" customWidth="1"/>
    <col min="15100" max="15354" width="11.44140625" style="44"/>
    <col min="15355" max="15355" width="14.33203125" style="44" customWidth="1"/>
    <col min="15356" max="15610" width="11.44140625" style="44"/>
    <col min="15611" max="15611" width="14.33203125" style="44" customWidth="1"/>
    <col min="15612" max="15866" width="11.44140625" style="44"/>
    <col min="15867" max="15867" width="14.33203125" style="44" customWidth="1"/>
    <col min="15868" max="16122" width="11.44140625" style="44"/>
    <col min="16123" max="16123" width="14.33203125" style="44" customWidth="1"/>
    <col min="16124" max="16384" width="11.44140625" style="44"/>
  </cols>
  <sheetData>
    <row r="2" spans="2:10" ht="15.6" x14ac:dyDescent="0.3">
      <c r="B2" s="249" t="s">
        <v>419</v>
      </c>
      <c r="J2" s="106" t="s">
        <v>212</v>
      </c>
    </row>
    <row r="3" spans="2:10" ht="15.6" x14ac:dyDescent="0.3">
      <c r="B3" s="252" t="s">
        <v>352</v>
      </c>
    </row>
    <row r="5" spans="2:10" ht="29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68</v>
      </c>
      <c r="C7" s="485"/>
      <c r="D7" s="485"/>
      <c r="E7" s="485"/>
      <c r="F7" s="485"/>
      <c r="G7" s="485"/>
      <c r="H7" s="485"/>
    </row>
    <row r="8" spans="2:10" ht="24.9" customHeight="1" x14ac:dyDescent="0.25">
      <c r="B8" s="241" t="s">
        <v>69</v>
      </c>
      <c r="C8" s="272">
        <v>62</v>
      </c>
      <c r="D8" s="272">
        <v>84</v>
      </c>
      <c r="E8" s="272">
        <v>72</v>
      </c>
      <c r="F8" s="272">
        <v>70</v>
      </c>
      <c r="G8" s="272">
        <v>76</v>
      </c>
      <c r="H8" s="272">
        <v>71</v>
      </c>
    </row>
    <row r="9" spans="2:10" ht="24.9" customHeight="1" x14ac:dyDescent="0.25">
      <c r="B9" s="241" t="s">
        <v>70</v>
      </c>
      <c r="C9" s="272">
        <v>454</v>
      </c>
      <c r="D9" s="272">
        <v>568</v>
      </c>
      <c r="E9" s="272">
        <v>434</v>
      </c>
      <c r="F9" s="272">
        <v>438</v>
      </c>
      <c r="G9" s="272">
        <v>522</v>
      </c>
      <c r="H9" s="272">
        <v>508</v>
      </c>
    </row>
    <row r="10" spans="2:10" ht="24.9" customHeight="1" x14ac:dyDescent="0.25">
      <c r="B10" s="241" t="s">
        <v>32</v>
      </c>
      <c r="C10" s="272">
        <v>176</v>
      </c>
      <c r="D10" s="272">
        <v>190</v>
      </c>
      <c r="E10" s="272">
        <v>168</v>
      </c>
      <c r="F10" s="272">
        <v>220</v>
      </c>
      <c r="G10" s="272">
        <v>291</v>
      </c>
      <c r="H10" s="272">
        <v>282</v>
      </c>
    </row>
    <row r="11" spans="2:10" ht="24.9" customHeight="1" x14ac:dyDescent="0.25">
      <c r="B11" s="250" t="s">
        <v>235</v>
      </c>
      <c r="C11" s="273">
        <f t="shared" ref="C11:H11" si="0">SUM(C8:C10)</f>
        <v>692</v>
      </c>
      <c r="D11" s="273">
        <f t="shared" si="0"/>
        <v>842</v>
      </c>
      <c r="E11" s="273">
        <f t="shared" si="0"/>
        <v>674</v>
      </c>
      <c r="F11" s="273">
        <f t="shared" si="0"/>
        <v>728</v>
      </c>
      <c r="G11" s="273">
        <f t="shared" si="0"/>
        <v>889</v>
      </c>
      <c r="H11" s="273">
        <f t="shared" si="0"/>
        <v>861</v>
      </c>
    </row>
    <row r="12" spans="2:10" ht="24.9" customHeight="1" x14ac:dyDescent="0.25">
      <c r="B12" s="241"/>
      <c r="C12" s="272"/>
      <c r="D12" s="272"/>
      <c r="E12" s="272"/>
      <c r="F12" s="272"/>
      <c r="G12" s="272"/>
      <c r="H12" s="272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72</v>
      </c>
      <c r="C14" s="272">
        <v>9</v>
      </c>
      <c r="D14" s="272">
        <v>17</v>
      </c>
      <c r="E14" s="272">
        <v>18</v>
      </c>
      <c r="F14" s="272">
        <v>19</v>
      </c>
      <c r="G14" s="272">
        <v>21</v>
      </c>
      <c r="H14" s="272">
        <v>22</v>
      </c>
    </row>
    <row r="15" spans="2:10" ht="24.9" customHeight="1" x14ac:dyDescent="0.25">
      <c r="B15" s="241" t="s">
        <v>73</v>
      </c>
      <c r="C15" s="272">
        <v>134</v>
      </c>
      <c r="D15" s="272">
        <v>135</v>
      </c>
      <c r="E15" s="272">
        <v>144</v>
      </c>
      <c r="F15" s="272">
        <v>163</v>
      </c>
      <c r="G15" s="272">
        <v>170</v>
      </c>
      <c r="H15" s="272">
        <v>176</v>
      </c>
    </row>
    <row r="16" spans="2:10" ht="24.9" customHeight="1" x14ac:dyDescent="0.25">
      <c r="B16" s="250" t="s">
        <v>235</v>
      </c>
      <c r="C16" s="273">
        <f t="shared" ref="C16:H16" si="1">SUM(C14:C15)</f>
        <v>143</v>
      </c>
      <c r="D16" s="273">
        <f t="shared" si="1"/>
        <v>152</v>
      </c>
      <c r="E16" s="273">
        <f t="shared" si="1"/>
        <v>162</v>
      </c>
      <c r="F16" s="273">
        <f>SUM(F14:F15)</f>
        <v>182</v>
      </c>
      <c r="G16" s="273">
        <f>SUM(G14:G15)</f>
        <v>191</v>
      </c>
      <c r="H16" s="273">
        <f t="shared" si="1"/>
        <v>198</v>
      </c>
    </row>
    <row r="17" spans="2:9" ht="24.9" customHeight="1" x14ac:dyDescent="0.25">
      <c r="B17" s="241"/>
      <c r="C17" s="272"/>
      <c r="D17" s="272"/>
      <c r="E17" s="272"/>
      <c r="F17" s="272"/>
      <c r="G17" s="272"/>
      <c r="H17" s="272"/>
    </row>
    <row r="18" spans="2:9" ht="24.9" customHeight="1" x14ac:dyDescent="0.25">
      <c r="B18" s="480" t="s">
        <v>346</v>
      </c>
      <c r="C18" s="489">
        <v>808</v>
      </c>
      <c r="D18" s="489">
        <v>596</v>
      </c>
      <c r="E18" s="489">
        <v>749</v>
      </c>
      <c r="F18" s="489">
        <v>807</v>
      </c>
      <c r="G18" s="489">
        <v>799</v>
      </c>
      <c r="H18" s="489">
        <v>770</v>
      </c>
    </row>
    <row r="19" spans="2:9" s="53" customFormat="1" ht="24.9" customHeight="1" x14ac:dyDescent="0.25">
      <c r="B19" s="251"/>
      <c r="C19" s="274"/>
      <c r="D19" s="274"/>
      <c r="E19" s="274"/>
      <c r="F19" s="274"/>
      <c r="G19" s="274"/>
      <c r="H19" s="274"/>
    </row>
    <row r="20" spans="2:9" ht="24.9" customHeight="1" x14ac:dyDescent="0.25">
      <c r="B20" s="480" t="s">
        <v>74</v>
      </c>
      <c r="C20" s="485"/>
      <c r="D20" s="485"/>
      <c r="E20" s="485"/>
      <c r="F20" s="485"/>
      <c r="G20" s="485"/>
      <c r="H20" s="485"/>
    </row>
    <row r="21" spans="2:9" ht="24.9" customHeight="1" x14ac:dyDescent="0.25">
      <c r="B21" s="241" t="s">
        <v>75</v>
      </c>
      <c r="C21" s="272">
        <v>180</v>
      </c>
      <c r="D21" s="272">
        <v>175</v>
      </c>
      <c r="E21" s="272">
        <v>159</v>
      </c>
      <c r="F21" s="272">
        <v>126</v>
      </c>
      <c r="G21" s="272">
        <v>153</v>
      </c>
      <c r="H21" s="272">
        <v>155</v>
      </c>
    </row>
    <row r="22" spans="2:9" ht="24.9" customHeight="1" x14ac:dyDescent="0.25">
      <c r="B22" s="241" t="s">
        <v>76</v>
      </c>
      <c r="C22" s="272">
        <v>21</v>
      </c>
      <c r="D22" s="272">
        <v>32</v>
      </c>
      <c r="E22" s="272">
        <v>41</v>
      </c>
      <c r="F22" s="272">
        <v>23</v>
      </c>
      <c r="G22" s="272">
        <v>29</v>
      </c>
      <c r="H22" s="272">
        <v>30</v>
      </c>
    </row>
    <row r="23" spans="2:9" ht="24.9" customHeight="1" x14ac:dyDescent="0.25">
      <c r="B23" s="250" t="s">
        <v>235</v>
      </c>
      <c r="C23" s="273">
        <f t="shared" ref="C23:H23" si="2">SUM(C21:C22)</f>
        <v>201</v>
      </c>
      <c r="D23" s="273">
        <f t="shared" si="2"/>
        <v>207</v>
      </c>
      <c r="E23" s="273">
        <f t="shared" si="2"/>
        <v>200</v>
      </c>
      <c r="F23" s="273">
        <f>SUM(F21:F22)</f>
        <v>149</v>
      </c>
      <c r="G23" s="273">
        <f>SUM(G21:G22)</f>
        <v>182</v>
      </c>
      <c r="H23" s="273">
        <f t="shared" si="2"/>
        <v>185</v>
      </c>
    </row>
    <row r="24" spans="2:9" ht="24.9" customHeight="1" x14ac:dyDescent="0.25">
      <c r="B24" s="241"/>
      <c r="C24" s="272"/>
      <c r="D24" s="272"/>
      <c r="E24" s="272"/>
      <c r="F24" s="272"/>
      <c r="G24" s="272"/>
      <c r="H24" s="272"/>
    </row>
    <row r="25" spans="2:9" ht="24.9" customHeight="1" x14ac:dyDescent="0.25">
      <c r="B25" s="480" t="s">
        <v>77</v>
      </c>
      <c r="C25" s="485"/>
      <c r="D25" s="485"/>
      <c r="E25" s="485"/>
      <c r="F25" s="485"/>
      <c r="G25" s="485"/>
      <c r="H25" s="485"/>
    </row>
    <row r="26" spans="2:9" ht="24.9" customHeight="1" x14ac:dyDescent="0.25">
      <c r="B26" s="241" t="s">
        <v>84</v>
      </c>
      <c r="C26" s="272">
        <v>26</v>
      </c>
      <c r="D26" s="272">
        <v>25</v>
      </c>
      <c r="E26" s="272">
        <v>21</v>
      </c>
      <c r="F26" s="272">
        <v>38</v>
      </c>
      <c r="G26" s="272">
        <v>24</v>
      </c>
      <c r="H26" s="272">
        <v>30</v>
      </c>
    </row>
    <row r="27" spans="2:9" ht="24.9" customHeight="1" x14ac:dyDescent="0.25">
      <c r="B27" s="241" t="s">
        <v>78</v>
      </c>
      <c r="C27" s="272">
        <v>107</v>
      </c>
      <c r="D27" s="272">
        <v>124</v>
      </c>
      <c r="E27" s="272">
        <v>144</v>
      </c>
      <c r="F27" s="272">
        <v>186</v>
      </c>
      <c r="G27" s="272">
        <v>225</v>
      </c>
      <c r="H27" s="272">
        <v>213</v>
      </c>
    </row>
    <row r="28" spans="2:9" ht="24.9" customHeight="1" x14ac:dyDescent="0.25">
      <c r="B28" s="241" t="s">
        <v>85</v>
      </c>
      <c r="C28" s="272">
        <v>65</v>
      </c>
      <c r="D28" s="272">
        <v>89</v>
      </c>
      <c r="E28" s="272">
        <v>97</v>
      </c>
      <c r="F28" s="272">
        <v>92</v>
      </c>
      <c r="G28" s="272">
        <v>95</v>
      </c>
      <c r="H28" s="272">
        <v>95</v>
      </c>
    </row>
    <row r="29" spans="2:9" ht="24.9" customHeight="1" x14ac:dyDescent="0.25">
      <c r="B29" s="241" t="s">
        <v>79</v>
      </c>
      <c r="C29" s="272">
        <v>310</v>
      </c>
      <c r="D29" s="272">
        <v>355</v>
      </c>
      <c r="E29" s="272">
        <v>390</v>
      </c>
      <c r="F29" s="272">
        <v>410</v>
      </c>
      <c r="G29" s="272">
        <v>425</v>
      </c>
      <c r="H29" s="272">
        <v>465</v>
      </c>
    </row>
    <row r="30" spans="2:9" ht="24.9" customHeight="1" x14ac:dyDescent="0.25">
      <c r="B30" s="241" t="s">
        <v>87</v>
      </c>
      <c r="C30" s="272">
        <v>156</v>
      </c>
      <c r="D30" s="272">
        <v>172</v>
      </c>
      <c r="E30" s="272">
        <v>184</v>
      </c>
      <c r="F30" s="272">
        <v>197</v>
      </c>
      <c r="G30" s="272">
        <v>205</v>
      </c>
      <c r="H30" s="272">
        <v>210</v>
      </c>
    </row>
    <row r="31" spans="2:9" ht="24.9" customHeight="1" x14ac:dyDescent="0.25">
      <c r="B31" s="241" t="s">
        <v>80</v>
      </c>
      <c r="C31" s="272">
        <v>170</v>
      </c>
      <c r="D31" s="272">
        <v>152</v>
      </c>
      <c r="E31" s="272">
        <v>162</v>
      </c>
      <c r="F31" s="272">
        <v>157</v>
      </c>
      <c r="G31" s="272">
        <v>146</v>
      </c>
      <c r="H31" s="272">
        <v>150</v>
      </c>
    </row>
    <row r="32" spans="2:9" ht="24.9" customHeight="1" x14ac:dyDescent="0.25">
      <c r="B32" s="250" t="s">
        <v>235</v>
      </c>
      <c r="C32" s="284">
        <f t="shared" ref="C32:H32" si="3">SUM(C26:C31)</f>
        <v>834</v>
      </c>
      <c r="D32" s="284">
        <f t="shared" si="3"/>
        <v>917</v>
      </c>
      <c r="E32" s="284">
        <f t="shared" si="3"/>
        <v>998</v>
      </c>
      <c r="F32" s="284">
        <f>SUM(F26:F31)</f>
        <v>1080</v>
      </c>
      <c r="G32" s="284">
        <f>SUM(G26:G31)</f>
        <v>1120</v>
      </c>
      <c r="H32" s="284">
        <f t="shared" si="3"/>
        <v>1163</v>
      </c>
      <c r="I32" s="269"/>
    </row>
    <row r="33" spans="2:9" ht="24.9" customHeight="1" x14ac:dyDescent="0.25">
      <c r="B33" s="241"/>
      <c r="C33" s="272"/>
      <c r="D33" s="272"/>
      <c r="E33" s="272"/>
      <c r="F33" s="272"/>
      <c r="G33" s="272"/>
      <c r="H33" s="272"/>
    </row>
    <row r="34" spans="2:9" ht="24.9" customHeight="1" x14ac:dyDescent="0.25">
      <c r="B34" s="480" t="s">
        <v>81</v>
      </c>
      <c r="C34" s="485"/>
      <c r="D34" s="485"/>
      <c r="E34" s="485"/>
      <c r="F34" s="485"/>
      <c r="G34" s="485"/>
      <c r="H34" s="485"/>
    </row>
    <row r="35" spans="2:9" ht="24.9" customHeight="1" x14ac:dyDescent="0.25">
      <c r="B35" s="241" t="s">
        <v>82</v>
      </c>
      <c r="C35" s="272">
        <v>49</v>
      </c>
      <c r="D35" s="272">
        <v>50</v>
      </c>
      <c r="E35" s="272">
        <v>51</v>
      </c>
      <c r="F35" s="272">
        <v>68</v>
      </c>
      <c r="G35" s="272">
        <v>70</v>
      </c>
      <c r="H35" s="272">
        <v>73</v>
      </c>
    </row>
    <row r="36" spans="2:9" ht="24.9" customHeight="1" x14ac:dyDescent="0.25">
      <c r="B36" s="241" t="s">
        <v>83</v>
      </c>
      <c r="C36" s="272">
        <v>1</v>
      </c>
      <c r="D36" s="272">
        <v>1</v>
      </c>
      <c r="E36" s="272">
        <v>3</v>
      </c>
      <c r="F36" s="272">
        <v>3</v>
      </c>
      <c r="G36" s="272">
        <v>3</v>
      </c>
      <c r="H36" s="272">
        <v>4</v>
      </c>
    </row>
    <row r="37" spans="2:9" ht="24.9" customHeight="1" x14ac:dyDescent="0.25">
      <c r="B37" s="250" t="s">
        <v>235</v>
      </c>
      <c r="C37" s="273">
        <f t="shared" ref="C37:H37" si="4">SUM(C35:C36)</f>
        <v>50</v>
      </c>
      <c r="D37" s="273">
        <f t="shared" si="4"/>
        <v>51</v>
      </c>
      <c r="E37" s="273">
        <f t="shared" si="4"/>
        <v>54</v>
      </c>
      <c r="F37" s="273">
        <f>SUM(F35:F36)</f>
        <v>71</v>
      </c>
      <c r="G37" s="273">
        <f>SUM(G35:G36)</f>
        <v>73</v>
      </c>
      <c r="H37" s="273">
        <f t="shared" si="4"/>
        <v>77</v>
      </c>
    </row>
    <row r="38" spans="2:9" ht="18" customHeight="1" thickBot="1" x14ac:dyDescent="0.3">
      <c r="B38" s="788"/>
      <c r="C38" s="789"/>
      <c r="D38" s="789"/>
      <c r="E38" s="789"/>
      <c r="F38" s="789"/>
      <c r="G38" s="789"/>
      <c r="H38" s="789"/>
      <c r="I38" s="267"/>
    </row>
    <row r="39" spans="2:9" ht="9.9" customHeight="1" x14ac:dyDescent="0.25">
      <c r="B39" s="49"/>
      <c r="C39" s="263"/>
      <c r="D39" s="263"/>
      <c r="E39" s="263"/>
      <c r="F39" s="263"/>
      <c r="G39" s="263"/>
      <c r="H39" s="263"/>
    </row>
    <row r="40" spans="2:9" ht="28.5" customHeight="1" x14ac:dyDescent="0.25">
      <c r="B40" s="534" t="s">
        <v>53</v>
      </c>
      <c r="C40" s="536">
        <f t="shared" ref="C40:H40" si="5">+C37+C32+C23+C18+C16+C11</f>
        <v>2728</v>
      </c>
      <c r="D40" s="536">
        <f t="shared" si="5"/>
        <v>2765</v>
      </c>
      <c r="E40" s="536">
        <f t="shared" si="5"/>
        <v>2837</v>
      </c>
      <c r="F40" s="536">
        <f>+F37+F32+F23+F18+F16+F11</f>
        <v>3017</v>
      </c>
      <c r="G40" s="536">
        <f>+G37+G32+G23+G18+G16+G11</f>
        <v>3254</v>
      </c>
      <c r="H40" s="536">
        <f t="shared" si="5"/>
        <v>3254</v>
      </c>
    </row>
    <row r="41" spans="2:9" ht="6" customHeight="1" x14ac:dyDescent="0.25">
      <c r="B41" s="37"/>
    </row>
    <row r="42" spans="2:9" ht="10.5" customHeight="1" x14ac:dyDescent="0.25">
      <c r="B42" s="231" t="s">
        <v>353</v>
      </c>
    </row>
    <row r="43" spans="2:9" ht="10.5" customHeight="1" x14ac:dyDescent="0.25">
      <c r="B43" s="231" t="s">
        <v>348</v>
      </c>
    </row>
    <row r="44" spans="2:9" ht="10.5" customHeight="1" x14ac:dyDescent="0.25">
      <c r="B44" s="231" t="s">
        <v>355</v>
      </c>
    </row>
    <row r="45" spans="2:9" ht="10.5" customHeight="1" x14ac:dyDescent="0.25">
      <c r="B45" s="37" t="s">
        <v>350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FF00"/>
  </sheetPr>
  <dimension ref="B2:J47"/>
  <sheetViews>
    <sheetView showGridLines="0" view="pageBreakPreview" topLeftCell="A21" zoomScale="110" zoomScaleNormal="130" zoomScaleSheetLayoutView="110" workbookViewId="0">
      <selection activeCell="G41" sqref="G41"/>
    </sheetView>
  </sheetViews>
  <sheetFormatPr baseColWidth="10" defaultRowHeight="13.2" x14ac:dyDescent="0.25"/>
  <cols>
    <col min="1" max="1" width="1.6640625" style="44" customWidth="1"/>
    <col min="2" max="2" width="28.88671875" style="44" customWidth="1"/>
    <col min="3" max="8" width="14.33203125" style="44" customWidth="1"/>
    <col min="9" max="9" width="2.109375" style="44" customWidth="1"/>
    <col min="10" max="250" width="11.44140625" style="44"/>
    <col min="251" max="251" width="15.88671875" style="44" customWidth="1"/>
    <col min="252" max="506" width="11.44140625" style="44"/>
    <col min="507" max="507" width="15.88671875" style="44" customWidth="1"/>
    <col min="508" max="762" width="11.44140625" style="44"/>
    <col min="763" max="763" width="15.88671875" style="44" customWidth="1"/>
    <col min="764" max="1018" width="11.44140625" style="44"/>
    <col min="1019" max="1019" width="15.88671875" style="44" customWidth="1"/>
    <col min="1020" max="1274" width="11.44140625" style="44"/>
    <col min="1275" max="1275" width="15.88671875" style="44" customWidth="1"/>
    <col min="1276" max="1530" width="11.44140625" style="44"/>
    <col min="1531" max="1531" width="15.88671875" style="44" customWidth="1"/>
    <col min="1532" max="1786" width="11.44140625" style="44"/>
    <col min="1787" max="1787" width="15.88671875" style="44" customWidth="1"/>
    <col min="1788" max="2042" width="11.44140625" style="44"/>
    <col min="2043" max="2043" width="15.88671875" style="44" customWidth="1"/>
    <col min="2044" max="2298" width="11.44140625" style="44"/>
    <col min="2299" max="2299" width="15.88671875" style="44" customWidth="1"/>
    <col min="2300" max="2554" width="11.44140625" style="44"/>
    <col min="2555" max="2555" width="15.88671875" style="44" customWidth="1"/>
    <col min="2556" max="2810" width="11.44140625" style="44"/>
    <col min="2811" max="2811" width="15.88671875" style="44" customWidth="1"/>
    <col min="2812" max="3066" width="11.44140625" style="44"/>
    <col min="3067" max="3067" width="15.88671875" style="44" customWidth="1"/>
    <col min="3068" max="3322" width="11.44140625" style="44"/>
    <col min="3323" max="3323" width="15.88671875" style="44" customWidth="1"/>
    <col min="3324" max="3578" width="11.44140625" style="44"/>
    <col min="3579" max="3579" width="15.88671875" style="44" customWidth="1"/>
    <col min="3580" max="3834" width="11.44140625" style="44"/>
    <col min="3835" max="3835" width="15.88671875" style="44" customWidth="1"/>
    <col min="3836" max="4090" width="11.44140625" style="44"/>
    <col min="4091" max="4091" width="15.88671875" style="44" customWidth="1"/>
    <col min="4092" max="4346" width="11.44140625" style="44"/>
    <col min="4347" max="4347" width="15.88671875" style="44" customWidth="1"/>
    <col min="4348" max="4602" width="11.44140625" style="44"/>
    <col min="4603" max="4603" width="15.88671875" style="44" customWidth="1"/>
    <col min="4604" max="4858" width="11.44140625" style="44"/>
    <col min="4859" max="4859" width="15.88671875" style="44" customWidth="1"/>
    <col min="4860" max="5114" width="11.44140625" style="44"/>
    <col min="5115" max="5115" width="15.88671875" style="44" customWidth="1"/>
    <col min="5116" max="5370" width="11.44140625" style="44"/>
    <col min="5371" max="5371" width="15.88671875" style="44" customWidth="1"/>
    <col min="5372" max="5626" width="11.44140625" style="44"/>
    <col min="5627" max="5627" width="15.88671875" style="44" customWidth="1"/>
    <col min="5628" max="5882" width="11.44140625" style="44"/>
    <col min="5883" max="5883" width="15.88671875" style="44" customWidth="1"/>
    <col min="5884" max="6138" width="11.44140625" style="44"/>
    <col min="6139" max="6139" width="15.88671875" style="44" customWidth="1"/>
    <col min="6140" max="6394" width="11.44140625" style="44"/>
    <col min="6395" max="6395" width="15.88671875" style="44" customWidth="1"/>
    <col min="6396" max="6650" width="11.44140625" style="44"/>
    <col min="6651" max="6651" width="15.88671875" style="44" customWidth="1"/>
    <col min="6652" max="6906" width="11.44140625" style="44"/>
    <col min="6907" max="6907" width="15.88671875" style="44" customWidth="1"/>
    <col min="6908" max="7162" width="11.44140625" style="44"/>
    <col min="7163" max="7163" width="15.88671875" style="44" customWidth="1"/>
    <col min="7164" max="7418" width="11.44140625" style="44"/>
    <col min="7419" max="7419" width="15.88671875" style="44" customWidth="1"/>
    <col min="7420" max="7674" width="11.44140625" style="44"/>
    <col min="7675" max="7675" width="15.88671875" style="44" customWidth="1"/>
    <col min="7676" max="7930" width="11.44140625" style="44"/>
    <col min="7931" max="7931" width="15.88671875" style="44" customWidth="1"/>
    <col min="7932" max="8186" width="11.44140625" style="44"/>
    <col min="8187" max="8187" width="15.88671875" style="44" customWidth="1"/>
    <col min="8188" max="8442" width="11.44140625" style="44"/>
    <col min="8443" max="8443" width="15.88671875" style="44" customWidth="1"/>
    <col min="8444" max="8698" width="11.44140625" style="44"/>
    <col min="8699" max="8699" width="15.88671875" style="44" customWidth="1"/>
    <col min="8700" max="8954" width="11.44140625" style="44"/>
    <col min="8955" max="8955" width="15.88671875" style="44" customWidth="1"/>
    <col min="8956" max="9210" width="11.44140625" style="44"/>
    <col min="9211" max="9211" width="15.88671875" style="44" customWidth="1"/>
    <col min="9212" max="9466" width="11.44140625" style="44"/>
    <col min="9467" max="9467" width="15.88671875" style="44" customWidth="1"/>
    <col min="9468" max="9722" width="11.44140625" style="44"/>
    <col min="9723" max="9723" width="15.88671875" style="44" customWidth="1"/>
    <col min="9724" max="9978" width="11.44140625" style="44"/>
    <col min="9979" max="9979" width="15.88671875" style="44" customWidth="1"/>
    <col min="9980" max="10234" width="11.44140625" style="44"/>
    <col min="10235" max="10235" width="15.88671875" style="44" customWidth="1"/>
    <col min="10236" max="10490" width="11.44140625" style="44"/>
    <col min="10491" max="10491" width="15.88671875" style="44" customWidth="1"/>
    <col min="10492" max="10746" width="11.44140625" style="44"/>
    <col min="10747" max="10747" width="15.88671875" style="44" customWidth="1"/>
    <col min="10748" max="11002" width="11.44140625" style="44"/>
    <col min="11003" max="11003" width="15.88671875" style="44" customWidth="1"/>
    <col min="11004" max="11258" width="11.44140625" style="44"/>
    <col min="11259" max="11259" width="15.88671875" style="44" customWidth="1"/>
    <col min="11260" max="11514" width="11.44140625" style="44"/>
    <col min="11515" max="11515" width="15.88671875" style="44" customWidth="1"/>
    <col min="11516" max="11770" width="11.44140625" style="44"/>
    <col min="11771" max="11771" width="15.88671875" style="44" customWidth="1"/>
    <col min="11772" max="12026" width="11.44140625" style="44"/>
    <col min="12027" max="12027" width="15.88671875" style="44" customWidth="1"/>
    <col min="12028" max="12282" width="11.44140625" style="44"/>
    <col min="12283" max="12283" width="15.88671875" style="44" customWidth="1"/>
    <col min="12284" max="12538" width="11.44140625" style="44"/>
    <col min="12539" max="12539" width="15.88671875" style="44" customWidth="1"/>
    <col min="12540" max="12794" width="11.44140625" style="44"/>
    <col min="12795" max="12795" width="15.88671875" style="44" customWidth="1"/>
    <col min="12796" max="13050" width="11.44140625" style="44"/>
    <col min="13051" max="13051" width="15.88671875" style="44" customWidth="1"/>
    <col min="13052" max="13306" width="11.44140625" style="44"/>
    <col min="13307" max="13307" width="15.88671875" style="44" customWidth="1"/>
    <col min="13308" max="13562" width="11.44140625" style="44"/>
    <col min="13563" max="13563" width="15.88671875" style="44" customWidth="1"/>
    <col min="13564" max="13818" width="11.44140625" style="44"/>
    <col min="13819" max="13819" width="15.88671875" style="44" customWidth="1"/>
    <col min="13820" max="14074" width="11.44140625" style="44"/>
    <col min="14075" max="14075" width="15.88671875" style="44" customWidth="1"/>
    <col min="14076" max="14330" width="11.44140625" style="44"/>
    <col min="14331" max="14331" width="15.88671875" style="44" customWidth="1"/>
    <col min="14332" max="14586" width="11.44140625" style="44"/>
    <col min="14587" max="14587" width="15.88671875" style="44" customWidth="1"/>
    <col min="14588" max="14842" width="11.44140625" style="44"/>
    <col min="14843" max="14843" width="15.88671875" style="44" customWidth="1"/>
    <col min="14844" max="15098" width="11.44140625" style="44"/>
    <col min="15099" max="15099" width="15.88671875" style="44" customWidth="1"/>
    <col min="15100" max="15354" width="11.44140625" style="44"/>
    <col min="15355" max="15355" width="15.88671875" style="44" customWidth="1"/>
    <col min="15356" max="15610" width="11.44140625" style="44"/>
    <col min="15611" max="15611" width="15.88671875" style="44" customWidth="1"/>
    <col min="15612" max="15866" width="11.44140625" style="44"/>
    <col min="15867" max="15867" width="15.88671875" style="44" customWidth="1"/>
    <col min="15868" max="16122" width="11.44140625" style="44"/>
    <col min="16123" max="16123" width="15.88671875" style="44" customWidth="1"/>
    <col min="16124" max="16384" width="11.44140625" style="44"/>
  </cols>
  <sheetData>
    <row r="2" spans="2:10" ht="15.6" x14ac:dyDescent="0.3">
      <c r="B2" s="249" t="s">
        <v>420</v>
      </c>
      <c r="J2" s="106" t="s">
        <v>212</v>
      </c>
    </row>
    <row r="3" spans="2:10" ht="15.6" x14ac:dyDescent="0.3">
      <c r="B3" s="252" t="s">
        <v>352</v>
      </c>
    </row>
    <row r="5" spans="2:10" ht="20.100000000000001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565"/>
      <c r="C6" s="565"/>
      <c r="D6" s="565"/>
      <c r="E6" s="565"/>
      <c r="F6" s="565"/>
      <c r="G6" s="565"/>
      <c r="H6" s="565"/>
    </row>
    <row r="7" spans="2:10" ht="24.9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4.9" customHeight="1" x14ac:dyDescent="0.25">
      <c r="B8" s="241" t="s">
        <v>69</v>
      </c>
      <c r="C8" s="247">
        <v>4</v>
      </c>
      <c r="D8" s="247">
        <v>3</v>
      </c>
      <c r="E8" s="247">
        <v>3</v>
      </c>
      <c r="F8" s="247">
        <v>3</v>
      </c>
      <c r="G8" s="247">
        <v>3</v>
      </c>
      <c r="H8" s="247">
        <v>2</v>
      </c>
    </row>
    <row r="9" spans="2:10" ht="24.9" customHeight="1" x14ac:dyDescent="0.25">
      <c r="B9" s="241" t="s">
        <v>70</v>
      </c>
      <c r="C9" s="247">
        <v>1</v>
      </c>
      <c r="D9" s="247">
        <v>0</v>
      </c>
      <c r="E9" s="247">
        <v>0</v>
      </c>
      <c r="F9" s="247">
        <v>0</v>
      </c>
      <c r="G9" s="247">
        <v>2</v>
      </c>
      <c r="H9" s="247">
        <v>1</v>
      </c>
    </row>
    <row r="10" spans="2:10" ht="24.9" customHeight="1" x14ac:dyDescent="0.25">
      <c r="B10" s="241" t="s">
        <v>32</v>
      </c>
      <c r="C10" s="247">
        <v>152</v>
      </c>
      <c r="D10" s="247">
        <v>165</v>
      </c>
      <c r="E10" s="247">
        <v>155</v>
      </c>
      <c r="F10" s="247">
        <v>194</v>
      </c>
      <c r="G10" s="247">
        <v>236</v>
      </c>
      <c r="H10" s="247">
        <v>230</v>
      </c>
    </row>
    <row r="11" spans="2:10" ht="24.9" customHeight="1" x14ac:dyDescent="0.25">
      <c r="B11" s="250" t="s">
        <v>235</v>
      </c>
      <c r="C11" s="265">
        <f t="shared" ref="C11:H11" si="0">SUM(C8:C10)</f>
        <v>157</v>
      </c>
      <c r="D11" s="265">
        <f t="shared" si="0"/>
        <v>168</v>
      </c>
      <c r="E11" s="265">
        <f t="shared" si="0"/>
        <v>158</v>
      </c>
      <c r="F11" s="265">
        <f t="shared" si="0"/>
        <v>197</v>
      </c>
      <c r="G11" s="265">
        <f t="shared" si="0"/>
        <v>241</v>
      </c>
      <c r="H11" s="265">
        <f t="shared" si="0"/>
        <v>233</v>
      </c>
    </row>
    <row r="12" spans="2:10" ht="18" customHeight="1" x14ac:dyDescent="0.25">
      <c r="B12" s="241"/>
      <c r="C12" s="247"/>
      <c r="D12" s="247"/>
      <c r="E12" s="247"/>
      <c r="F12" s="247"/>
      <c r="G12" s="247"/>
      <c r="H12" s="247"/>
    </row>
    <row r="13" spans="2:10" ht="24.9" customHeight="1" x14ac:dyDescent="0.25">
      <c r="B13" s="480" t="s">
        <v>71</v>
      </c>
      <c r="C13" s="485"/>
      <c r="D13" s="485"/>
      <c r="E13" s="485"/>
      <c r="F13" s="485"/>
      <c r="G13" s="485"/>
      <c r="H13" s="485"/>
    </row>
    <row r="14" spans="2:10" ht="24.9" customHeight="1" x14ac:dyDescent="0.25">
      <c r="B14" s="241" t="s">
        <v>73</v>
      </c>
      <c r="C14" s="247">
        <v>7</v>
      </c>
      <c r="D14" s="247">
        <v>11</v>
      </c>
      <c r="E14" s="247">
        <v>14</v>
      </c>
      <c r="F14" s="247">
        <v>31</v>
      </c>
      <c r="G14" s="247">
        <v>29</v>
      </c>
      <c r="H14" s="247">
        <v>30</v>
      </c>
    </row>
    <row r="15" spans="2:10" ht="24.9" customHeight="1" x14ac:dyDescent="0.25">
      <c r="B15" s="241"/>
      <c r="C15" s="247"/>
      <c r="D15" s="247"/>
      <c r="E15" s="247"/>
      <c r="F15" s="247"/>
      <c r="G15" s="247"/>
      <c r="H15" s="247"/>
    </row>
    <row r="16" spans="2:10" ht="24.9" customHeight="1" x14ac:dyDescent="0.25">
      <c r="B16" s="480" t="s">
        <v>346</v>
      </c>
      <c r="C16" s="493">
        <v>7</v>
      </c>
      <c r="D16" s="493">
        <v>6</v>
      </c>
      <c r="E16" s="493">
        <v>4</v>
      </c>
      <c r="F16" s="493">
        <v>0</v>
      </c>
      <c r="G16" s="493">
        <v>2</v>
      </c>
      <c r="H16" s="493">
        <v>0</v>
      </c>
    </row>
    <row r="17" spans="2:8" s="53" customFormat="1" ht="22.5" customHeight="1" x14ac:dyDescent="0.25">
      <c r="B17" s="251"/>
      <c r="C17" s="281"/>
      <c r="D17" s="281"/>
      <c r="E17" s="281"/>
      <c r="F17" s="281"/>
      <c r="G17" s="281"/>
      <c r="H17" s="281"/>
    </row>
    <row r="18" spans="2:8" ht="24.9" customHeight="1" x14ac:dyDescent="0.25">
      <c r="B18" s="480" t="s">
        <v>74</v>
      </c>
      <c r="C18" s="485"/>
      <c r="D18" s="485"/>
      <c r="E18" s="485"/>
      <c r="F18" s="485"/>
      <c r="G18" s="485"/>
      <c r="H18" s="485"/>
    </row>
    <row r="19" spans="2:8" ht="24.9" customHeight="1" x14ac:dyDescent="0.25">
      <c r="B19" s="241" t="s">
        <v>75</v>
      </c>
      <c r="C19" s="247">
        <v>75</v>
      </c>
      <c r="D19" s="247">
        <v>105</v>
      </c>
      <c r="E19" s="247">
        <v>117</v>
      </c>
      <c r="F19" s="247">
        <v>71</v>
      </c>
      <c r="G19" s="247">
        <v>96</v>
      </c>
      <c r="H19" s="247">
        <v>100</v>
      </c>
    </row>
    <row r="20" spans="2:8" ht="24.9" customHeight="1" x14ac:dyDescent="0.25">
      <c r="B20" s="241" t="s">
        <v>76</v>
      </c>
      <c r="C20" s="247">
        <v>0</v>
      </c>
      <c r="D20" s="247">
        <v>8</v>
      </c>
      <c r="E20" s="247">
        <v>2</v>
      </c>
      <c r="F20" s="247">
        <v>2</v>
      </c>
      <c r="G20" s="247">
        <v>4</v>
      </c>
      <c r="H20" s="247">
        <v>3</v>
      </c>
    </row>
    <row r="21" spans="2:8" ht="24.9" customHeight="1" x14ac:dyDescent="0.25">
      <c r="B21" s="250" t="s">
        <v>235</v>
      </c>
      <c r="C21" s="265">
        <f t="shared" ref="C21:H21" si="1">SUM(C19:C20)</f>
        <v>75</v>
      </c>
      <c r="D21" s="265">
        <f t="shared" si="1"/>
        <v>113</v>
      </c>
      <c r="E21" s="265">
        <f t="shared" si="1"/>
        <v>119</v>
      </c>
      <c r="F21" s="265">
        <f>SUM(F19:F20)</f>
        <v>73</v>
      </c>
      <c r="G21" s="265">
        <f>SUM(G19:G20)</f>
        <v>100</v>
      </c>
      <c r="H21" s="265">
        <f t="shared" si="1"/>
        <v>103</v>
      </c>
    </row>
    <row r="22" spans="2:8" ht="24.9" customHeight="1" x14ac:dyDescent="0.25">
      <c r="B22" s="241"/>
      <c r="C22" s="247"/>
      <c r="D22" s="247"/>
      <c r="E22" s="247"/>
      <c r="F22" s="247"/>
      <c r="G22" s="247"/>
      <c r="H22" s="247"/>
    </row>
    <row r="23" spans="2:8" ht="24.9" customHeight="1" x14ac:dyDescent="0.25">
      <c r="B23" s="480" t="s">
        <v>424</v>
      </c>
      <c r="C23" s="485"/>
      <c r="D23" s="485"/>
      <c r="E23" s="485"/>
      <c r="F23" s="485"/>
      <c r="G23" s="485"/>
      <c r="H23" s="485"/>
    </row>
    <row r="24" spans="2:8" ht="24.9" customHeight="1" x14ac:dyDescent="0.25">
      <c r="B24" s="386" t="s">
        <v>88</v>
      </c>
      <c r="C24" s="390">
        <v>105</v>
      </c>
      <c r="D24" s="390">
        <v>93</v>
      </c>
      <c r="E24" s="390">
        <v>98</v>
      </c>
      <c r="F24" s="390">
        <v>129</v>
      </c>
      <c r="G24" s="390">
        <v>105</v>
      </c>
      <c r="H24" s="390">
        <v>110</v>
      </c>
    </row>
    <row r="25" spans="2:8" ht="23.25" customHeight="1" x14ac:dyDescent="0.25">
      <c r="B25" s="241"/>
      <c r="C25" s="247"/>
      <c r="D25" s="247"/>
      <c r="E25" s="247"/>
      <c r="F25" s="247"/>
      <c r="G25" s="247"/>
      <c r="H25" s="247"/>
    </row>
    <row r="26" spans="2:8" ht="24.9" customHeight="1" x14ac:dyDescent="0.25">
      <c r="B26" s="480" t="s">
        <v>77</v>
      </c>
      <c r="C26" s="485"/>
      <c r="D26" s="485"/>
      <c r="E26" s="485"/>
      <c r="F26" s="485"/>
      <c r="G26" s="485"/>
      <c r="H26" s="485"/>
    </row>
    <row r="27" spans="2:8" ht="24.9" customHeight="1" x14ac:dyDescent="0.25">
      <c r="B27" s="241" t="s">
        <v>84</v>
      </c>
      <c r="C27" s="247">
        <v>5</v>
      </c>
      <c r="D27" s="247">
        <v>10</v>
      </c>
      <c r="E27" s="247">
        <v>8</v>
      </c>
      <c r="F27" s="247">
        <v>34</v>
      </c>
      <c r="G27" s="247">
        <v>20</v>
      </c>
      <c r="H27" s="247">
        <v>25</v>
      </c>
    </row>
    <row r="28" spans="2:8" ht="24.9" customHeight="1" x14ac:dyDescent="0.25">
      <c r="B28" s="241" t="s">
        <v>78</v>
      </c>
      <c r="C28" s="247">
        <v>55</v>
      </c>
      <c r="D28" s="247">
        <v>70</v>
      </c>
      <c r="E28" s="247">
        <v>89</v>
      </c>
      <c r="F28" s="247">
        <v>130</v>
      </c>
      <c r="G28" s="247">
        <v>168</v>
      </c>
      <c r="H28" s="247">
        <v>155</v>
      </c>
    </row>
    <row r="29" spans="2:8" ht="24.9" customHeight="1" x14ac:dyDescent="0.25">
      <c r="B29" s="241" t="s">
        <v>85</v>
      </c>
      <c r="C29" s="247">
        <v>80</v>
      </c>
      <c r="D29" s="247">
        <v>112</v>
      </c>
      <c r="E29" s="247">
        <v>110</v>
      </c>
      <c r="F29" s="247">
        <v>111</v>
      </c>
      <c r="G29" s="247">
        <v>105</v>
      </c>
      <c r="H29" s="247">
        <v>110</v>
      </c>
    </row>
    <row r="30" spans="2:8" ht="24.9" customHeight="1" x14ac:dyDescent="0.25">
      <c r="B30" s="241" t="s">
        <v>79</v>
      </c>
      <c r="C30" s="247">
        <v>0</v>
      </c>
      <c r="D30" s="247">
        <v>3</v>
      </c>
      <c r="E30" s="247">
        <v>20</v>
      </c>
      <c r="F30" s="247">
        <v>32</v>
      </c>
      <c r="G30" s="247">
        <v>25</v>
      </c>
      <c r="H30" s="247">
        <v>0</v>
      </c>
    </row>
    <row r="31" spans="2:8" ht="24.9" customHeight="1" x14ac:dyDescent="0.25">
      <c r="B31" s="241" t="s">
        <v>87</v>
      </c>
      <c r="C31" s="247">
        <v>159</v>
      </c>
      <c r="D31" s="247">
        <v>178</v>
      </c>
      <c r="E31" s="247">
        <v>189</v>
      </c>
      <c r="F31" s="247">
        <v>196</v>
      </c>
      <c r="G31" s="247">
        <v>205</v>
      </c>
      <c r="H31" s="247">
        <v>215</v>
      </c>
    </row>
    <row r="32" spans="2:8" ht="24.9" customHeight="1" x14ac:dyDescent="0.25">
      <c r="B32" s="241" t="s">
        <v>80</v>
      </c>
      <c r="C32" s="247">
        <v>32</v>
      </c>
      <c r="D32" s="247">
        <v>34</v>
      </c>
      <c r="E32" s="247">
        <v>30</v>
      </c>
      <c r="F32" s="247">
        <v>27</v>
      </c>
      <c r="G32" s="247">
        <v>32</v>
      </c>
      <c r="H32" s="247">
        <v>37</v>
      </c>
    </row>
    <row r="33" spans="2:9" ht="24.9" customHeight="1" x14ac:dyDescent="0.25">
      <c r="B33" s="250" t="s">
        <v>235</v>
      </c>
      <c r="C33" s="265">
        <f t="shared" ref="C33:H33" si="2">SUM(C27:C32)</f>
        <v>331</v>
      </c>
      <c r="D33" s="265">
        <f t="shared" si="2"/>
        <v>407</v>
      </c>
      <c r="E33" s="265">
        <f t="shared" si="2"/>
        <v>446</v>
      </c>
      <c r="F33" s="265">
        <f>SUM(F27:F32)</f>
        <v>530</v>
      </c>
      <c r="G33" s="265">
        <f>SUM(G27:G32)</f>
        <v>555</v>
      </c>
      <c r="H33" s="265">
        <f t="shared" si="2"/>
        <v>542</v>
      </c>
    </row>
    <row r="34" spans="2:9" ht="15.75" customHeight="1" x14ac:dyDescent="0.25">
      <c r="B34" s="241"/>
      <c r="C34" s="247"/>
      <c r="D34" s="247"/>
      <c r="E34" s="247"/>
      <c r="F34" s="247"/>
      <c r="G34" s="247"/>
      <c r="H34" s="247"/>
    </row>
    <row r="35" spans="2:9" ht="24.9" customHeight="1" x14ac:dyDescent="0.25">
      <c r="B35" s="480" t="s">
        <v>81</v>
      </c>
      <c r="C35" s="485"/>
      <c r="D35" s="485"/>
      <c r="E35" s="485"/>
      <c r="F35" s="485"/>
      <c r="G35" s="485"/>
      <c r="H35" s="485"/>
    </row>
    <row r="36" spans="2:9" ht="24.9" customHeight="1" x14ac:dyDescent="0.25">
      <c r="B36" s="241" t="s">
        <v>82</v>
      </c>
      <c r="C36" s="247">
        <v>4</v>
      </c>
      <c r="D36" s="247">
        <v>4</v>
      </c>
      <c r="E36" s="247">
        <v>5</v>
      </c>
      <c r="F36" s="247">
        <v>5</v>
      </c>
      <c r="G36" s="247">
        <v>3</v>
      </c>
      <c r="H36" s="247">
        <v>5</v>
      </c>
    </row>
    <row r="37" spans="2:9" ht="24.9" customHeight="1" x14ac:dyDescent="0.25">
      <c r="B37" s="241" t="s">
        <v>83</v>
      </c>
      <c r="C37" s="247">
        <v>1</v>
      </c>
      <c r="D37" s="247">
        <v>4</v>
      </c>
      <c r="E37" s="247">
        <v>3</v>
      </c>
      <c r="F37" s="247">
        <v>2</v>
      </c>
      <c r="G37" s="247">
        <v>5</v>
      </c>
      <c r="H37" s="247">
        <v>4</v>
      </c>
    </row>
    <row r="38" spans="2:9" ht="24.9" customHeight="1" x14ac:dyDescent="0.25">
      <c r="B38" s="250" t="s">
        <v>235</v>
      </c>
      <c r="C38" s="265">
        <f t="shared" ref="C38:H38" si="3">SUM(C36:C37)</f>
        <v>5</v>
      </c>
      <c r="D38" s="265">
        <f t="shared" si="3"/>
        <v>8</v>
      </c>
      <c r="E38" s="265">
        <f t="shared" si="3"/>
        <v>8</v>
      </c>
      <c r="F38" s="265">
        <f>SUM(F36:F37)</f>
        <v>7</v>
      </c>
      <c r="G38" s="265">
        <f>SUM(G36:G37)</f>
        <v>8</v>
      </c>
      <c r="H38" s="265">
        <f t="shared" si="3"/>
        <v>9</v>
      </c>
    </row>
    <row r="39" spans="2:9" ht="7.5" customHeight="1" thickBot="1" x14ac:dyDescent="0.3">
      <c r="B39" s="788"/>
      <c r="C39" s="789"/>
      <c r="D39" s="789"/>
      <c r="E39" s="789"/>
      <c r="F39" s="789"/>
      <c r="G39" s="789"/>
      <c r="H39" s="789"/>
      <c r="I39" s="267"/>
    </row>
    <row r="40" spans="2:9" ht="9.9" customHeight="1" x14ac:dyDescent="0.25">
      <c r="B40" s="49"/>
      <c r="C40" s="263"/>
      <c r="D40" s="263"/>
      <c r="E40" s="263"/>
      <c r="F40" s="263"/>
      <c r="G40" s="263"/>
      <c r="H40" s="263"/>
    </row>
    <row r="41" spans="2:9" ht="23.25" customHeight="1" x14ac:dyDescent="0.25">
      <c r="B41" s="534" t="s">
        <v>53</v>
      </c>
      <c r="C41" s="536">
        <f t="shared" ref="C41:H41" si="4">+C38+C33+C24+C21+C16+C14+C11</f>
        <v>687</v>
      </c>
      <c r="D41" s="536">
        <f t="shared" si="4"/>
        <v>806</v>
      </c>
      <c r="E41" s="536">
        <f t="shared" si="4"/>
        <v>847</v>
      </c>
      <c r="F41" s="536">
        <f t="shared" si="4"/>
        <v>967</v>
      </c>
      <c r="G41" s="536">
        <f t="shared" si="4"/>
        <v>1040</v>
      </c>
      <c r="H41" s="536">
        <f t="shared" si="4"/>
        <v>1027</v>
      </c>
    </row>
    <row r="42" spans="2:9" ht="6.75" customHeight="1" x14ac:dyDescent="0.25"/>
    <row r="43" spans="2:9" ht="10.5" customHeight="1" x14ac:dyDescent="0.25">
      <c r="B43" s="231" t="s">
        <v>353</v>
      </c>
    </row>
    <row r="44" spans="2:9" ht="10.5" customHeight="1" x14ac:dyDescent="0.25">
      <c r="B44" s="231" t="s">
        <v>348</v>
      </c>
    </row>
    <row r="45" spans="2:9" ht="10.5" customHeight="1" x14ac:dyDescent="0.25">
      <c r="B45" s="231" t="s">
        <v>355</v>
      </c>
    </row>
    <row r="46" spans="2:9" ht="10.5" customHeight="1" x14ac:dyDescent="0.25">
      <c r="B46" s="37" t="s">
        <v>350</v>
      </c>
    </row>
    <row r="47" spans="2:9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FF00"/>
  </sheetPr>
  <dimension ref="B2:J42"/>
  <sheetViews>
    <sheetView showGridLines="0" view="pageBreakPreview" topLeftCell="A18" zoomScale="110" zoomScaleNormal="130" zoomScaleSheetLayoutView="110" workbookViewId="0">
      <selection activeCell="H39" sqref="H39"/>
    </sheetView>
  </sheetViews>
  <sheetFormatPr baseColWidth="10" defaultRowHeight="13.2" x14ac:dyDescent="0.25"/>
  <cols>
    <col min="1" max="1" width="3.44140625" style="44" customWidth="1"/>
    <col min="2" max="2" width="28.109375" style="44" customWidth="1"/>
    <col min="3" max="8" width="14.33203125" style="44" customWidth="1"/>
    <col min="9" max="9" width="2.6640625" style="44" customWidth="1"/>
    <col min="10" max="250" width="11.44140625" style="44"/>
    <col min="251" max="251" width="14.5546875" style="44" customWidth="1"/>
    <col min="252" max="506" width="11.44140625" style="44"/>
    <col min="507" max="507" width="14.5546875" style="44" customWidth="1"/>
    <col min="508" max="762" width="11.44140625" style="44"/>
    <col min="763" max="763" width="14.5546875" style="44" customWidth="1"/>
    <col min="764" max="1018" width="11.44140625" style="44"/>
    <col min="1019" max="1019" width="14.5546875" style="44" customWidth="1"/>
    <col min="1020" max="1274" width="11.44140625" style="44"/>
    <col min="1275" max="1275" width="14.5546875" style="44" customWidth="1"/>
    <col min="1276" max="1530" width="11.44140625" style="44"/>
    <col min="1531" max="1531" width="14.5546875" style="44" customWidth="1"/>
    <col min="1532" max="1786" width="11.44140625" style="44"/>
    <col min="1787" max="1787" width="14.5546875" style="44" customWidth="1"/>
    <col min="1788" max="2042" width="11.44140625" style="44"/>
    <col min="2043" max="2043" width="14.5546875" style="44" customWidth="1"/>
    <col min="2044" max="2298" width="11.44140625" style="44"/>
    <col min="2299" max="2299" width="14.5546875" style="44" customWidth="1"/>
    <col min="2300" max="2554" width="11.44140625" style="44"/>
    <col min="2555" max="2555" width="14.5546875" style="44" customWidth="1"/>
    <col min="2556" max="2810" width="11.44140625" style="44"/>
    <col min="2811" max="2811" width="14.5546875" style="44" customWidth="1"/>
    <col min="2812" max="3066" width="11.44140625" style="44"/>
    <col min="3067" max="3067" width="14.5546875" style="44" customWidth="1"/>
    <col min="3068" max="3322" width="11.44140625" style="44"/>
    <col min="3323" max="3323" width="14.5546875" style="44" customWidth="1"/>
    <col min="3324" max="3578" width="11.44140625" style="44"/>
    <col min="3579" max="3579" width="14.5546875" style="44" customWidth="1"/>
    <col min="3580" max="3834" width="11.44140625" style="44"/>
    <col min="3835" max="3835" width="14.5546875" style="44" customWidth="1"/>
    <col min="3836" max="4090" width="11.44140625" style="44"/>
    <col min="4091" max="4091" width="14.5546875" style="44" customWidth="1"/>
    <col min="4092" max="4346" width="11.44140625" style="44"/>
    <col min="4347" max="4347" width="14.5546875" style="44" customWidth="1"/>
    <col min="4348" max="4602" width="11.44140625" style="44"/>
    <col min="4603" max="4603" width="14.5546875" style="44" customWidth="1"/>
    <col min="4604" max="4858" width="11.44140625" style="44"/>
    <col min="4859" max="4859" width="14.5546875" style="44" customWidth="1"/>
    <col min="4860" max="5114" width="11.44140625" style="44"/>
    <col min="5115" max="5115" width="14.5546875" style="44" customWidth="1"/>
    <col min="5116" max="5370" width="11.44140625" style="44"/>
    <col min="5371" max="5371" width="14.5546875" style="44" customWidth="1"/>
    <col min="5372" max="5626" width="11.44140625" style="44"/>
    <col min="5627" max="5627" width="14.5546875" style="44" customWidth="1"/>
    <col min="5628" max="5882" width="11.44140625" style="44"/>
    <col min="5883" max="5883" width="14.5546875" style="44" customWidth="1"/>
    <col min="5884" max="6138" width="11.44140625" style="44"/>
    <col min="6139" max="6139" width="14.5546875" style="44" customWidth="1"/>
    <col min="6140" max="6394" width="11.44140625" style="44"/>
    <col min="6395" max="6395" width="14.5546875" style="44" customWidth="1"/>
    <col min="6396" max="6650" width="11.44140625" style="44"/>
    <col min="6651" max="6651" width="14.5546875" style="44" customWidth="1"/>
    <col min="6652" max="6906" width="11.44140625" style="44"/>
    <col min="6907" max="6907" width="14.5546875" style="44" customWidth="1"/>
    <col min="6908" max="7162" width="11.44140625" style="44"/>
    <col min="7163" max="7163" width="14.5546875" style="44" customWidth="1"/>
    <col min="7164" max="7418" width="11.44140625" style="44"/>
    <col min="7419" max="7419" width="14.5546875" style="44" customWidth="1"/>
    <col min="7420" max="7674" width="11.44140625" style="44"/>
    <col min="7675" max="7675" width="14.5546875" style="44" customWidth="1"/>
    <col min="7676" max="7930" width="11.44140625" style="44"/>
    <col min="7931" max="7931" width="14.5546875" style="44" customWidth="1"/>
    <col min="7932" max="8186" width="11.44140625" style="44"/>
    <col min="8187" max="8187" width="14.5546875" style="44" customWidth="1"/>
    <col min="8188" max="8442" width="11.44140625" style="44"/>
    <col min="8443" max="8443" width="14.5546875" style="44" customWidth="1"/>
    <col min="8444" max="8698" width="11.44140625" style="44"/>
    <col min="8699" max="8699" width="14.5546875" style="44" customWidth="1"/>
    <col min="8700" max="8954" width="11.44140625" style="44"/>
    <col min="8955" max="8955" width="14.5546875" style="44" customWidth="1"/>
    <col min="8956" max="9210" width="11.44140625" style="44"/>
    <col min="9211" max="9211" width="14.5546875" style="44" customWidth="1"/>
    <col min="9212" max="9466" width="11.44140625" style="44"/>
    <col min="9467" max="9467" width="14.5546875" style="44" customWidth="1"/>
    <col min="9468" max="9722" width="11.44140625" style="44"/>
    <col min="9723" max="9723" width="14.5546875" style="44" customWidth="1"/>
    <col min="9724" max="9978" width="11.44140625" style="44"/>
    <col min="9979" max="9979" width="14.5546875" style="44" customWidth="1"/>
    <col min="9980" max="10234" width="11.44140625" style="44"/>
    <col min="10235" max="10235" width="14.5546875" style="44" customWidth="1"/>
    <col min="10236" max="10490" width="11.44140625" style="44"/>
    <col min="10491" max="10491" width="14.5546875" style="44" customWidth="1"/>
    <col min="10492" max="10746" width="11.44140625" style="44"/>
    <col min="10747" max="10747" width="14.5546875" style="44" customWidth="1"/>
    <col min="10748" max="11002" width="11.44140625" style="44"/>
    <col min="11003" max="11003" width="14.5546875" style="44" customWidth="1"/>
    <col min="11004" max="11258" width="11.44140625" style="44"/>
    <col min="11259" max="11259" width="14.5546875" style="44" customWidth="1"/>
    <col min="11260" max="11514" width="11.44140625" style="44"/>
    <col min="11515" max="11515" width="14.5546875" style="44" customWidth="1"/>
    <col min="11516" max="11770" width="11.44140625" style="44"/>
    <col min="11771" max="11771" width="14.5546875" style="44" customWidth="1"/>
    <col min="11772" max="12026" width="11.44140625" style="44"/>
    <col min="12027" max="12027" width="14.5546875" style="44" customWidth="1"/>
    <col min="12028" max="12282" width="11.44140625" style="44"/>
    <col min="12283" max="12283" width="14.5546875" style="44" customWidth="1"/>
    <col min="12284" max="12538" width="11.44140625" style="44"/>
    <col min="12539" max="12539" width="14.5546875" style="44" customWidth="1"/>
    <col min="12540" max="12794" width="11.44140625" style="44"/>
    <col min="12795" max="12795" width="14.5546875" style="44" customWidth="1"/>
    <col min="12796" max="13050" width="11.44140625" style="44"/>
    <col min="13051" max="13051" width="14.5546875" style="44" customWidth="1"/>
    <col min="13052" max="13306" width="11.44140625" style="44"/>
    <col min="13307" max="13307" width="14.5546875" style="44" customWidth="1"/>
    <col min="13308" max="13562" width="11.44140625" style="44"/>
    <col min="13563" max="13563" width="14.5546875" style="44" customWidth="1"/>
    <col min="13564" max="13818" width="11.44140625" style="44"/>
    <col min="13819" max="13819" width="14.5546875" style="44" customWidth="1"/>
    <col min="13820" max="14074" width="11.44140625" style="44"/>
    <col min="14075" max="14075" width="14.5546875" style="44" customWidth="1"/>
    <col min="14076" max="14330" width="11.44140625" style="44"/>
    <col min="14331" max="14331" width="14.5546875" style="44" customWidth="1"/>
    <col min="14332" max="14586" width="11.44140625" style="44"/>
    <col min="14587" max="14587" width="14.5546875" style="44" customWidth="1"/>
    <col min="14588" max="14842" width="11.44140625" style="44"/>
    <col min="14843" max="14843" width="14.5546875" style="44" customWidth="1"/>
    <col min="14844" max="15098" width="11.44140625" style="44"/>
    <col min="15099" max="15099" width="14.5546875" style="44" customWidth="1"/>
    <col min="15100" max="15354" width="11.44140625" style="44"/>
    <col min="15355" max="15355" width="14.5546875" style="44" customWidth="1"/>
    <col min="15356" max="15610" width="11.44140625" style="44"/>
    <col min="15611" max="15611" width="14.5546875" style="44" customWidth="1"/>
    <col min="15612" max="15866" width="11.44140625" style="44"/>
    <col min="15867" max="15867" width="14.5546875" style="44" customWidth="1"/>
    <col min="15868" max="16122" width="11.44140625" style="44"/>
    <col min="16123" max="16123" width="14.5546875" style="44" customWidth="1"/>
    <col min="16124" max="16384" width="11.44140625" style="44"/>
  </cols>
  <sheetData>
    <row r="2" spans="2:10" ht="15.6" x14ac:dyDescent="0.3">
      <c r="B2" s="249" t="s">
        <v>421</v>
      </c>
      <c r="J2" s="106" t="s">
        <v>212</v>
      </c>
    </row>
    <row r="3" spans="2:10" ht="15.6" x14ac:dyDescent="0.3">
      <c r="B3" s="252" t="s">
        <v>352</v>
      </c>
    </row>
    <row r="5" spans="2:10" ht="20.100000000000001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" customHeight="1" x14ac:dyDescent="0.25">
      <c r="B7" s="480" t="s">
        <v>68</v>
      </c>
      <c r="C7" s="486"/>
      <c r="D7" s="486"/>
      <c r="E7" s="486"/>
      <c r="F7" s="486"/>
      <c r="G7" s="486"/>
      <c r="H7" s="486"/>
    </row>
    <row r="8" spans="2:10" ht="24" customHeight="1" x14ac:dyDescent="0.25">
      <c r="B8" s="241" t="s">
        <v>69</v>
      </c>
      <c r="C8" s="247">
        <v>11</v>
      </c>
      <c r="D8" s="247">
        <v>10</v>
      </c>
      <c r="E8" s="247">
        <v>6</v>
      </c>
      <c r="F8" s="247">
        <v>10</v>
      </c>
      <c r="G8" s="247">
        <v>10</v>
      </c>
      <c r="H8" s="247">
        <v>10</v>
      </c>
    </row>
    <row r="9" spans="2:10" ht="24" customHeight="1" x14ac:dyDescent="0.25">
      <c r="B9" s="241" t="s">
        <v>70</v>
      </c>
      <c r="C9" s="247">
        <v>391</v>
      </c>
      <c r="D9" s="247">
        <v>248</v>
      </c>
      <c r="E9" s="247">
        <v>384</v>
      </c>
      <c r="F9" s="247">
        <v>435</v>
      </c>
      <c r="G9" s="247">
        <v>445</v>
      </c>
      <c r="H9" s="247">
        <v>515</v>
      </c>
    </row>
    <row r="10" spans="2:10" ht="24" customHeight="1" x14ac:dyDescent="0.25">
      <c r="B10" s="250" t="s">
        <v>235</v>
      </c>
      <c r="C10" s="265">
        <f t="shared" ref="C10:H10" si="0">SUM(C8:C9)</f>
        <v>402</v>
      </c>
      <c r="D10" s="265">
        <f t="shared" si="0"/>
        <v>258</v>
      </c>
      <c r="E10" s="265">
        <f t="shared" si="0"/>
        <v>390</v>
      </c>
      <c r="F10" s="265">
        <f>SUM(F8:F9)</f>
        <v>445</v>
      </c>
      <c r="G10" s="265">
        <f>SUM(G8:G9)</f>
        <v>455</v>
      </c>
      <c r="H10" s="265">
        <f t="shared" si="0"/>
        <v>525</v>
      </c>
    </row>
    <row r="11" spans="2:10" ht="15" customHeight="1" x14ac:dyDescent="0.25">
      <c r="B11" s="241"/>
      <c r="C11" s="247"/>
      <c r="D11" s="247"/>
      <c r="E11" s="247"/>
      <c r="F11" s="247"/>
      <c r="G11" s="247"/>
      <c r="H11" s="247"/>
    </row>
    <row r="12" spans="2:10" ht="24" customHeight="1" x14ac:dyDescent="0.25">
      <c r="B12" s="480" t="s">
        <v>71</v>
      </c>
      <c r="C12" s="485"/>
      <c r="D12" s="485"/>
      <c r="E12" s="485"/>
      <c r="F12" s="485"/>
      <c r="G12" s="485"/>
      <c r="H12" s="485"/>
    </row>
    <row r="13" spans="2:10" ht="24" customHeight="1" x14ac:dyDescent="0.25">
      <c r="B13" s="241" t="s">
        <v>72</v>
      </c>
      <c r="C13" s="247">
        <v>14</v>
      </c>
      <c r="D13" s="247">
        <v>13</v>
      </c>
      <c r="E13" s="247">
        <v>20</v>
      </c>
      <c r="F13" s="247">
        <v>18</v>
      </c>
      <c r="G13" s="247">
        <v>19</v>
      </c>
      <c r="H13" s="247">
        <v>20</v>
      </c>
    </row>
    <row r="14" spans="2:10" ht="24" customHeight="1" x14ac:dyDescent="0.25">
      <c r="B14" s="241" t="s">
        <v>73</v>
      </c>
      <c r="C14" s="247">
        <v>1</v>
      </c>
      <c r="D14" s="247">
        <v>1</v>
      </c>
      <c r="E14" s="247">
        <v>0</v>
      </c>
      <c r="F14" s="247">
        <v>0</v>
      </c>
      <c r="G14" s="247">
        <v>0</v>
      </c>
      <c r="H14" s="247">
        <v>0</v>
      </c>
    </row>
    <row r="15" spans="2:10" ht="24" customHeight="1" x14ac:dyDescent="0.25">
      <c r="B15" s="250" t="s">
        <v>235</v>
      </c>
      <c r="C15" s="265">
        <f t="shared" ref="C15:H15" si="1">SUM(C13:C14)</f>
        <v>15</v>
      </c>
      <c r="D15" s="265">
        <f t="shared" si="1"/>
        <v>14</v>
      </c>
      <c r="E15" s="265">
        <f t="shared" si="1"/>
        <v>20</v>
      </c>
      <c r="F15" s="265">
        <f>SUM(F13:F14)</f>
        <v>18</v>
      </c>
      <c r="G15" s="265">
        <f>SUM(G13:G14)</f>
        <v>19</v>
      </c>
      <c r="H15" s="265">
        <f t="shared" si="1"/>
        <v>20</v>
      </c>
    </row>
    <row r="16" spans="2:10" ht="24" customHeight="1" x14ac:dyDescent="0.25">
      <c r="B16" s="241"/>
      <c r="C16" s="247"/>
      <c r="D16" s="247"/>
      <c r="E16" s="247"/>
      <c r="F16" s="247"/>
      <c r="G16" s="247"/>
      <c r="H16" s="247"/>
    </row>
    <row r="17" spans="2:8" ht="24" customHeight="1" x14ac:dyDescent="0.25">
      <c r="B17" s="480" t="s">
        <v>346</v>
      </c>
      <c r="C17" s="493">
        <v>179</v>
      </c>
      <c r="D17" s="493">
        <v>231</v>
      </c>
      <c r="E17" s="493">
        <v>379</v>
      </c>
      <c r="F17" s="493">
        <v>518</v>
      </c>
      <c r="G17" s="493">
        <v>523</v>
      </c>
      <c r="H17" s="493">
        <v>475</v>
      </c>
    </row>
    <row r="18" spans="2:8" s="53" customFormat="1" ht="17.25" customHeight="1" x14ac:dyDescent="0.25">
      <c r="B18" s="251"/>
      <c r="C18" s="281"/>
      <c r="D18" s="281"/>
      <c r="E18" s="281"/>
      <c r="F18" s="281"/>
      <c r="G18" s="281"/>
      <c r="H18" s="281"/>
    </row>
    <row r="19" spans="2:8" ht="24" customHeight="1" x14ac:dyDescent="0.25">
      <c r="B19" s="480" t="s">
        <v>74</v>
      </c>
      <c r="C19" s="485"/>
      <c r="D19" s="485"/>
      <c r="E19" s="485"/>
      <c r="F19" s="485"/>
      <c r="G19" s="485"/>
      <c r="H19" s="485"/>
    </row>
    <row r="20" spans="2:8" ht="24" customHeight="1" x14ac:dyDescent="0.25">
      <c r="B20" s="241" t="s">
        <v>75</v>
      </c>
      <c r="C20" s="247">
        <v>15</v>
      </c>
      <c r="D20" s="247">
        <v>0</v>
      </c>
      <c r="E20" s="247">
        <v>0</v>
      </c>
      <c r="F20" s="247">
        <v>0</v>
      </c>
      <c r="G20" s="247">
        <v>0</v>
      </c>
      <c r="H20" s="247">
        <v>0</v>
      </c>
    </row>
    <row r="21" spans="2:8" ht="24" customHeight="1" x14ac:dyDescent="0.25">
      <c r="B21" s="241" t="s">
        <v>76</v>
      </c>
      <c r="C21" s="247">
        <v>44</v>
      </c>
      <c r="D21" s="247">
        <v>27</v>
      </c>
      <c r="E21" s="247">
        <v>14</v>
      </c>
      <c r="F21" s="247">
        <v>22</v>
      </c>
      <c r="G21" s="247">
        <v>23</v>
      </c>
      <c r="H21" s="247">
        <v>23</v>
      </c>
    </row>
    <row r="22" spans="2:8" ht="24" customHeight="1" x14ac:dyDescent="0.25">
      <c r="B22" s="250" t="s">
        <v>235</v>
      </c>
      <c r="C22" s="265">
        <f t="shared" ref="C22:H22" si="2">SUM(C20:C21)</f>
        <v>59</v>
      </c>
      <c r="D22" s="265">
        <f t="shared" si="2"/>
        <v>27</v>
      </c>
      <c r="E22" s="265">
        <f t="shared" si="2"/>
        <v>14</v>
      </c>
      <c r="F22" s="265">
        <f>SUM(F20:F21)</f>
        <v>22</v>
      </c>
      <c r="G22" s="265">
        <f>SUM(G20:G21)</f>
        <v>23</v>
      </c>
      <c r="H22" s="265">
        <f t="shared" si="2"/>
        <v>23</v>
      </c>
    </row>
    <row r="23" spans="2:8" ht="16.5" customHeight="1" x14ac:dyDescent="0.25">
      <c r="B23" s="241"/>
      <c r="C23" s="247"/>
      <c r="D23" s="247"/>
      <c r="E23" s="247"/>
      <c r="F23" s="247"/>
      <c r="G23" s="247"/>
      <c r="H23" s="247"/>
    </row>
    <row r="24" spans="2:8" ht="24" customHeight="1" x14ac:dyDescent="0.25">
      <c r="B24" s="480" t="s">
        <v>77</v>
      </c>
      <c r="C24" s="485"/>
      <c r="D24" s="485"/>
      <c r="E24" s="485"/>
      <c r="F24" s="485"/>
      <c r="G24" s="485"/>
      <c r="H24" s="485"/>
    </row>
    <row r="25" spans="2:8" ht="24" customHeight="1" x14ac:dyDescent="0.25">
      <c r="B25" s="241" t="s">
        <v>78</v>
      </c>
      <c r="C25" s="247">
        <v>1</v>
      </c>
      <c r="D25" s="247">
        <v>0</v>
      </c>
      <c r="E25" s="247">
        <v>0</v>
      </c>
      <c r="F25" s="247">
        <v>0</v>
      </c>
      <c r="G25" s="247">
        <v>0</v>
      </c>
      <c r="H25" s="247">
        <v>0</v>
      </c>
    </row>
    <row r="26" spans="2:8" ht="24" customHeight="1" x14ac:dyDescent="0.25">
      <c r="B26" s="241" t="s">
        <v>85</v>
      </c>
      <c r="C26" s="247">
        <v>15</v>
      </c>
      <c r="D26" s="247">
        <v>15</v>
      </c>
      <c r="E26" s="247">
        <v>15</v>
      </c>
      <c r="F26" s="247">
        <v>17</v>
      </c>
      <c r="G26" s="247">
        <v>12</v>
      </c>
      <c r="H26" s="247">
        <v>15</v>
      </c>
    </row>
    <row r="27" spans="2:8" ht="24" customHeight="1" x14ac:dyDescent="0.25">
      <c r="B27" s="241" t="s">
        <v>79</v>
      </c>
      <c r="C27" s="247">
        <v>35</v>
      </c>
      <c r="D27" s="247">
        <v>15</v>
      </c>
      <c r="E27" s="247">
        <v>18</v>
      </c>
      <c r="F27" s="247">
        <v>3</v>
      </c>
      <c r="G27" s="247">
        <v>3</v>
      </c>
      <c r="H27" s="247">
        <v>5</v>
      </c>
    </row>
    <row r="28" spans="2:8" ht="24" customHeight="1" x14ac:dyDescent="0.25">
      <c r="B28" s="241" t="s">
        <v>87</v>
      </c>
      <c r="C28" s="247">
        <v>5</v>
      </c>
      <c r="D28" s="247">
        <v>5</v>
      </c>
      <c r="E28" s="247">
        <v>1</v>
      </c>
      <c r="F28" s="247">
        <v>1</v>
      </c>
      <c r="G28" s="247">
        <v>1</v>
      </c>
      <c r="H28" s="247">
        <v>1</v>
      </c>
    </row>
    <row r="29" spans="2:8" ht="24" customHeight="1" x14ac:dyDescent="0.25">
      <c r="B29" s="250" t="s">
        <v>235</v>
      </c>
      <c r="C29" s="265">
        <f t="shared" ref="C29:H29" si="3">SUM(C25:C28)</f>
        <v>56</v>
      </c>
      <c r="D29" s="265">
        <f t="shared" si="3"/>
        <v>35</v>
      </c>
      <c r="E29" s="265">
        <f t="shared" si="3"/>
        <v>34</v>
      </c>
      <c r="F29" s="265">
        <f>SUM(F25:F28)</f>
        <v>21</v>
      </c>
      <c r="G29" s="265">
        <f>SUM(G25:G28)</f>
        <v>16</v>
      </c>
      <c r="H29" s="265">
        <f t="shared" si="3"/>
        <v>21</v>
      </c>
    </row>
    <row r="30" spans="2:8" ht="16.5" customHeight="1" x14ac:dyDescent="0.25">
      <c r="B30" s="241"/>
      <c r="C30" s="247"/>
      <c r="D30" s="247"/>
      <c r="E30" s="247"/>
      <c r="F30" s="247"/>
      <c r="G30" s="247"/>
      <c r="H30" s="247"/>
    </row>
    <row r="31" spans="2:8" ht="24" customHeight="1" x14ac:dyDescent="0.25">
      <c r="B31" s="480" t="s">
        <v>81</v>
      </c>
      <c r="C31" s="485"/>
      <c r="D31" s="485"/>
      <c r="E31" s="485"/>
      <c r="F31" s="485"/>
      <c r="G31" s="485"/>
      <c r="H31" s="485"/>
    </row>
    <row r="32" spans="2:8" ht="24" customHeight="1" x14ac:dyDescent="0.25">
      <c r="B32" s="241" t="s">
        <v>82</v>
      </c>
      <c r="C32" s="247">
        <v>120</v>
      </c>
      <c r="D32" s="247">
        <v>167</v>
      </c>
      <c r="E32" s="247">
        <v>160</v>
      </c>
      <c r="F32" s="247">
        <v>140</v>
      </c>
      <c r="G32" s="247">
        <v>168</v>
      </c>
      <c r="H32" s="247">
        <v>165</v>
      </c>
    </row>
    <row r="33" spans="2:9" ht="24" customHeight="1" x14ac:dyDescent="0.25">
      <c r="B33" s="241" t="s">
        <v>83</v>
      </c>
      <c r="C33" s="247">
        <v>242</v>
      </c>
      <c r="D33" s="247">
        <v>408</v>
      </c>
      <c r="E33" s="247">
        <v>343</v>
      </c>
      <c r="F33" s="247">
        <v>362</v>
      </c>
      <c r="G33" s="247">
        <v>390</v>
      </c>
      <c r="H33" s="247">
        <v>405</v>
      </c>
      <c r="I33" s="46"/>
    </row>
    <row r="34" spans="2:9" ht="24" customHeight="1" x14ac:dyDescent="0.25">
      <c r="B34" s="250" t="s">
        <v>235</v>
      </c>
      <c r="C34" s="265">
        <f t="shared" ref="C34:H34" si="4">SUM(C32:C33)</f>
        <v>362</v>
      </c>
      <c r="D34" s="265">
        <f t="shared" si="4"/>
        <v>575</v>
      </c>
      <c r="E34" s="265">
        <f t="shared" si="4"/>
        <v>503</v>
      </c>
      <c r="F34" s="265">
        <f>SUM(F32:F33)</f>
        <v>502</v>
      </c>
      <c r="G34" s="265">
        <f>SUM(G32:G33)</f>
        <v>558</v>
      </c>
      <c r="H34" s="265">
        <f t="shared" si="4"/>
        <v>570</v>
      </c>
    </row>
    <row r="35" spans="2:9" ht="14.25" customHeight="1" thickBot="1" x14ac:dyDescent="0.3">
      <c r="B35" s="794"/>
      <c r="C35" s="795"/>
      <c r="D35" s="795"/>
      <c r="E35" s="795"/>
      <c r="F35" s="795"/>
      <c r="G35" s="795"/>
      <c r="H35" s="795"/>
    </row>
    <row r="36" spans="2:9" ht="14.25" customHeight="1" x14ac:dyDescent="0.25">
      <c r="B36" s="49"/>
      <c r="C36" s="263"/>
      <c r="D36" s="263"/>
      <c r="E36" s="263"/>
      <c r="F36" s="263"/>
      <c r="G36" s="263"/>
      <c r="H36" s="263"/>
    </row>
    <row r="37" spans="2:9" ht="18" customHeight="1" x14ac:dyDescent="0.25">
      <c r="B37" s="534" t="s">
        <v>53</v>
      </c>
      <c r="C37" s="536">
        <f t="shared" ref="C37:H37" si="5">+C34+C29+C22+C17+C10+C15</f>
        <v>1073</v>
      </c>
      <c r="D37" s="536">
        <f t="shared" si="5"/>
        <v>1140</v>
      </c>
      <c r="E37" s="536">
        <f t="shared" si="5"/>
        <v>1340</v>
      </c>
      <c r="F37" s="536">
        <f t="shared" si="5"/>
        <v>1526</v>
      </c>
      <c r="G37" s="536">
        <f t="shared" si="5"/>
        <v>1594</v>
      </c>
      <c r="H37" s="536">
        <f t="shared" si="5"/>
        <v>1634</v>
      </c>
    </row>
    <row r="38" spans="2:9" x14ac:dyDescent="0.25">
      <c r="B38" s="43"/>
      <c r="C38" s="43"/>
      <c r="D38" s="43"/>
      <c r="E38" s="43"/>
      <c r="F38" s="43"/>
      <c r="G38" s="43"/>
      <c r="H38" s="43"/>
    </row>
    <row r="39" spans="2:9" ht="10.5" customHeight="1" x14ac:dyDescent="0.25">
      <c r="B39" s="231" t="s">
        <v>353</v>
      </c>
    </row>
    <row r="40" spans="2:9" ht="10.5" customHeight="1" x14ac:dyDescent="0.25">
      <c r="B40" s="231" t="s">
        <v>348</v>
      </c>
    </row>
    <row r="41" spans="2:9" ht="10.5" customHeight="1" x14ac:dyDescent="0.25">
      <c r="B41" s="231" t="s">
        <v>355</v>
      </c>
    </row>
    <row r="42" spans="2:9" ht="10.5" customHeight="1" x14ac:dyDescent="0.25">
      <c r="B42" s="37" t="s">
        <v>350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FF00"/>
  </sheetPr>
  <dimension ref="B2:J40"/>
  <sheetViews>
    <sheetView showGridLines="0" view="pageBreakPreview" topLeftCell="A16" zoomScale="110" zoomScaleNormal="130" zoomScaleSheetLayoutView="110" workbookViewId="0">
      <selection activeCell="H36" sqref="H36"/>
    </sheetView>
  </sheetViews>
  <sheetFormatPr baseColWidth="10" defaultRowHeight="13.2" x14ac:dyDescent="0.25"/>
  <cols>
    <col min="1" max="1" width="3" style="44" customWidth="1"/>
    <col min="2" max="2" width="22.5546875" style="44" customWidth="1"/>
    <col min="3" max="8" width="14.33203125" style="44" customWidth="1"/>
    <col min="9" max="9" width="5.44140625" style="44" customWidth="1"/>
    <col min="10" max="249" width="11.44140625" style="44"/>
    <col min="250" max="250" width="15.6640625" style="44" customWidth="1"/>
    <col min="251" max="505" width="11.44140625" style="44"/>
    <col min="506" max="506" width="15.6640625" style="44" customWidth="1"/>
    <col min="507" max="761" width="11.44140625" style="44"/>
    <col min="762" max="762" width="15.6640625" style="44" customWidth="1"/>
    <col min="763" max="1017" width="11.44140625" style="44"/>
    <col min="1018" max="1018" width="15.6640625" style="44" customWidth="1"/>
    <col min="1019" max="1273" width="11.44140625" style="44"/>
    <col min="1274" max="1274" width="15.6640625" style="44" customWidth="1"/>
    <col min="1275" max="1529" width="11.44140625" style="44"/>
    <col min="1530" max="1530" width="15.6640625" style="44" customWidth="1"/>
    <col min="1531" max="1785" width="11.44140625" style="44"/>
    <col min="1786" max="1786" width="15.6640625" style="44" customWidth="1"/>
    <col min="1787" max="2041" width="11.44140625" style="44"/>
    <col min="2042" max="2042" width="15.6640625" style="44" customWidth="1"/>
    <col min="2043" max="2297" width="11.44140625" style="44"/>
    <col min="2298" max="2298" width="15.6640625" style="44" customWidth="1"/>
    <col min="2299" max="2553" width="11.44140625" style="44"/>
    <col min="2554" max="2554" width="15.6640625" style="44" customWidth="1"/>
    <col min="2555" max="2809" width="11.44140625" style="44"/>
    <col min="2810" max="2810" width="15.6640625" style="44" customWidth="1"/>
    <col min="2811" max="3065" width="11.44140625" style="44"/>
    <col min="3066" max="3066" width="15.6640625" style="44" customWidth="1"/>
    <col min="3067" max="3321" width="11.44140625" style="44"/>
    <col min="3322" max="3322" width="15.6640625" style="44" customWidth="1"/>
    <col min="3323" max="3577" width="11.44140625" style="44"/>
    <col min="3578" max="3578" width="15.6640625" style="44" customWidth="1"/>
    <col min="3579" max="3833" width="11.44140625" style="44"/>
    <col min="3834" max="3834" width="15.6640625" style="44" customWidth="1"/>
    <col min="3835" max="4089" width="11.44140625" style="44"/>
    <col min="4090" max="4090" width="15.6640625" style="44" customWidth="1"/>
    <col min="4091" max="4345" width="11.44140625" style="44"/>
    <col min="4346" max="4346" width="15.6640625" style="44" customWidth="1"/>
    <col min="4347" max="4601" width="11.44140625" style="44"/>
    <col min="4602" max="4602" width="15.6640625" style="44" customWidth="1"/>
    <col min="4603" max="4857" width="11.44140625" style="44"/>
    <col min="4858" max="4858" width="15.6640625" style="44" customWidth="1"/>
    <col min="4859" max="5113" width="11.44140625" style="44"/>
    <col min="5114" max="5114" width="15.6640625" style="44" customWidth="1"/>
    <col min="5115" max="5369" width="11.44140625" style="44"/>
    <col min="5370" max="5370" width="15.6640625" style="44" customWidth="1"/>
    <col min="5371" max="5625" width="11.44140625" style="44"/>
    <col min="5626" max="5626" width="15.6640625" style="44" customWidth="1"/>
    <col min="5627" max="5881" width="11.44140625" style="44"/>
    <col min="5882" max="5882" width="15.6640625" style="44" customWidth="1"/>
    <col min="5883" max="6137" width="11.44140625" style="44"/>
    <col min="6138" max="6138" width="15.6640625" style="44" customWidth="1"/>
    <col min="6139" max="6393" width="11.44140625" style="44"/>
    <col min="6394" max="6394" width="15.6640625" style="44" customWidth="1"/>
    <col min="6395" max="6649" width="11.44140625" style="44"/>
    <col min="6650" max="6650" width="15.6640625" style="44" customWidth="1"/>
    <col min="6651" max="6905" width="11.44140625" style="44"/>
    <col min="6906" max="6906" width="15.6640625" style="44" customWidth="1"/>
    <col min="6907" max="7161" width="11.44140625" style="44"/>
    <col min="7162" max="7162" width="15.6640625" style="44" customWidth="1"/>
    <col min="7163" max="7417" width="11.44140625" style="44"/>
    <col min="7418" max="7418" width="15.6640625" style="44" customWidth="1"/>
    <col min="7419" max="7673" width="11.44140625" style="44"/>
    <col min="7674" max="7674" width="15.6640625" style="44" customWidth="1"/>
    <col min="7675" max="7929" width="11.44140625" style="44"/>
    <col min="7930" max="7930" width="15.6640625" style="44" customWidth="1"/>
    <col min="7931" max="8185" width="11.44140625" style="44"/>
    <col min="8186" max="8186" width="15.6640625" style="44" customWidth="1"/>
    <col min="8187" max="8441" width="11.44140625" style="44"/>
    <col min="8442" max="8442" width="15.6640625" style="44" customWidth="1"/>
    <col min="8443" max="8697" width="11.44140625" style="44"/>
    <col min="8698" max="8698" width="15.6640625" style="44" customWidth="1"/>
    <col min="8699" max="8953" width="11.44140625" style="44"/>
    <col min="8954" max="8954" width="15.6640625" style="44" customWidth="1"/>
    <col min="8955" max="9209" width="11.44140625" style="44"/>
    <col min="9210" max="9210" width="15.6640625" style="44" customWidth="1"/>
    <col min="9211" max="9465" width="11.44140625" style="44"/>
    <col min="9466" max="9466" width="15.6640625" style="44" customWidth="1"/>
    <col min="9467" max="9721" width="11.44140625" style="44"/>
    <col min="9722" max="9722" width="15.6640625" style="44" customWidth="1"/>
    <col min="9723" max="9977" width="11.44140625" style="44"/>
    <col min="9978" max="9978" width="15.6640625" style="44" customWidth="1"/>
    <col min="9979" max="10233" width="11.44140625" style="44"/>
    <col min="10234" max="10234" width="15.6640625" style="44" customWidth="1"/>
    <col min="10235" max="10489" width="11.44140625" style="44"/>
    <col min="10490" max="10490" width="15.6640625" style="44" customWidth="1"/>
    <col min="10491" max="10745" width="11.44140625" style="44"/>
    <col min="10746" max="10746" width="15.6640625" style="44" customWidth="1"/>
    <col min="10747" max="11001" width="11.44140625" style="44"/>
    <col min="11002" max="11002" width="15.6640625" style="44" customWidth="1"/>
    <col min="11003" max="11257" width="11.44140625" style="44"/>
    <col min="11258" max="11258" width="15.6640625" style="44" customWidth="1"/>
    <col min="11259" max="11513" width="11.44140625" style="44"/>
    <col min="11514" max="11514" width="15.6640625" style="44" customWidth="1"/>
    <col min="11515" max="11769" width="11.44140625" style="44"/>
    <col min="11770" max="11770" width="15.6640625" style="44" customWidth="1"/>
    <col min="11771" max="12025" width="11.44140625" style="44"/>
    <col min="12026" max="12026" width="15.6640625" style="44" customWidth="1"/>
    <col min="12027" max="12281" width="11.44140625" style="44"/>
    <col min="12282" max="12282" width="15.6640625" style="44" customWidth="1"/>
    <col min="12283" max="12537" width="11.44140625" style="44"/>
    <col min="12538" max="12538" width="15.6640625" style="44" customWidth="1"/>
    <col min="12539" max="12793" width="11.44140625" style="44"/>
    <col min="12794" max="12794" width="15.6640625" style="44" customWidth="1"/>
    <col min="12795" max="13049" width="11.44140625" style="44"/>
    <col min="13050" max="13050" width="15.6640625" style="44" customWidth="1"/>
    <col min="13051" max="13305" width="11.44140625" style="44"/>
    <col min="13306" max="13306" width="15.6640625" style="44" customWidth="1"/>
    <col min="13307" max="13561" width="11.44140625" style="44"/>
    <col min="13562" max="13562" width="15.6640625" style="44" customWidth="1"/>
    <col min="13563" max="13817" width="11.44140625" style="44"/>
    <col min="13818" max="13818" width="15.6640625" style="44" customWidth="1"/>
    <col min="13819" max="14073" width="11.44140625" style="44"/>
    <col min="14074" max="14074" width="15.6640625" style="44" customWidth="1"/>
    <col min="14075" max="14329" width="11.44140625" style="44"/>
    <col min="14330" max="14330" width="15.6640625" style="44" customWidth="1"/>
    <col min="14331" max="14585" width="11.44140625" style="44"/>
    <col min="14586" max="14586" width="15.6640625" style="44" customWidth="1"/>
    <col min="14587" max="14841" width="11.44140625" style="44"/>
    <col min="14842" max="14842" width="15.6640625" style="44" customWidth="1"/>
    <col min="14843" max="15097" width="11.44140625" style="44"/>
    <col min="15098" max="15098" width="15.6640625" style="44" customWidth="1"/>
    <col min="15099" max="15353" width="11.44140625" style="44"/>
    <col min="15354" max="15354" width="15.6640625" style="44" customWidth="1"/>
    <col min="15355" max="15609" width="11.44140625" style="44"/>
    <col min="15610" max="15610" width="15.6640625" style="44" customWidth="1"/>
    <col min="15611" max="15865" width="11.44140625" style="44"/>
    <col min="15866" max="15866" width="15.6640625" style="44" customWidth="1"/>
    <col min="15867" max="16121" width="11.44140625" style="44"/>
    <col min="16122" max="16122" width="15.6640625" style="44" customWidth="1"/>
    <col min="16123" max="16384" width="11.44140625" style="44"/>
  </cols>
  <sheetData>
    <row r="2" spans="2:10" ht="15.6" x14ac:dyDescent="0.3">
      <c r="B2" s="249" t="s">
        <v>422</v>
      </c>
      <c r="J2" s="106" t="s">
        <v>212</v>
      </c>
    </row>
    <row r="3" spans="2:10" ht="15.6" x14ac:dyDescent="0.3">
      <c r="B3" s="252" t="s">
        <v>352</v>
      </c>
    </row>
    <row r="5" spans="2:10" ht="24.7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4.9" customHeight="1" x14ac:dyDescent="0.25">
      <c r="B7" s="480" t="s">
        <v>70</v>
      </c>
      <c r="C7" s="493">
        <v>23</v>
      </c>
      <c r="D7" s="493">
        <v>27</v>
      </c>
      <c r="E7" s="493">
        <v>32</v>
      </c>
      <c r="F7" s="493">
        <v>30</v>
      </c>
      <c r="G7" s="493">
        <v>26</v>
      </c>
      <c r="H7" s="493">
        <v>27</v>
      </c>
    </row>
    <row r="8" spans="2:10" ht="24.9" customHeight="1" x14ac:dyDescent="0.25">
      <c r="B8" s="241"/>
      <c r="C8" s="247"/>
      <c r="D8" s="247"/>
      <c r="E8" s="247"/>
      <c r="F8" s="247"/>
      <c r="G8" s="247"/>
      <c r="H8" s="247"/>
    </row>
    <row r="9" spans="2:10" ht="24.9" customHeight="1" x14ac:dyDescent="0.25">
      <c r="B9" s="480" t="s">
        <v>71</v>
      </c>
      <c r="C9" s="485"/>
      <c r="D9" s="485"/>
      <c r="E9" s="485"/>
      <c r="F9" s="485"/>
      <c r="G9" s="485"/>
      <c r="H9" s="485"/>
    </row>
    <row r="10" spans="2:10" ht="24.9" customHeight="1" x14ac:dyDescent="0.25">
      <c r="B10" s="241" t="s">
        <v>72</v>
      </c>
      <c r="C10" s="247">
        <v>200</v>
      </c>
      <c r="D10" s="247">
        <v>210</v>
      </c>
      <c r="E10" s="247">
        <v>210</v>
      </c>
      <c r="F10" s="247">
        <v>309</v>
      </c>
      <c r="G10" s="247">
        <v>318</v>
      </c>
      <c r="H10" s="247">
        <v>329</v>
      </c>
    </row>
    <row r="11" spans="2:10" ht="24.9" customHeight="1" x14ac:dyDescent="0.25">
      <c r="B11" s="241" t="s">
        <v>73</v>
      </c>
      <c r="C11" s="247">
        <v>572</v>
      </c>
      <c r="D11" s="247">
        <v>473</v>
      </c>
      <c r="E11" s="247">
        <v>500</v>
      </c>
      <c r="F11" s="247">
        <v>515</v>
      </c>
      <c r="G11" s="247">
        <v>531</v>
      </c>
      <c r="H11" s="247">
        <v>549</v>
      </c>
    </row>
    <row r="12" spans="2:10" ht="24.9" customHeight="1" x14ac:dyDescent="0.25">
      <c r="B12" s="241" t="s">
        <v>89</v>
      </c>
      <c r="C12" s="247">
        <v>80</v>
      </c>
      <c r="D12" s="247">
        <v>55</v>
      </c>
      <c r="E12" s="247">
        <v>63</v>
      </c>
      <c r="F12" s="247">
        <v>73</v>
      </c>
      <c r="G12" s="247">
        <v>69</v>
      </c>
      <c r="H12" s="247">
        <v>69</v>
      </c>
    </row>
    <row r="13" spans="2:10" ht="24.9" customHeight="1" x14ac:dyDescent="0.25">
      <c r="B13" s="250" t="s">
        <v>235</v>
      </c>
      <c r="C13" s="265">
        <f t="shared" ref="C13:H13" si="0">SUM(C10:C12)</f>
        <v>852</v>
      </c>
      <c r="D13" s="265">
        <f t="shared" si="0"/>
        <v>738</v>
      </c>
      <c r="E13" s="265">
        <f t="shared" si="0"/>
        <v>773</v>
      </c>
      <c r="F13" s="265">
        <f>SUM(F10:F12)</f>
        <v>897</v>
      </c>
      <c r="G13" s="265">
        <f>SUM(G10:G12)</f>
        <v>918</v>
      </c>
      <c r="H13" s="265">
        <f t="shared" si="0"/>
        <v>947</v>
      </c>
    </row>
    <row r="14" spans="2:10" ht="24.9" customHeight="1" x14ac:dyDescent="0.25">
      <c r="B14" s="241"/>
      <c r="C14" s="247"/>
      <c r="D14" s="247"/>
      <c r="E14" s="247"/>
      <c r="F14" s="247"/>
      <c r="G14" s="247"/>
      <c r="H14" s="247"/>
    </row>
    <row r="15" spans="2:10" ht="24.9" customHeight="1" x14ac:dyDescent="0.25">
      <c r="B15" s="480" t="s">
        <v>346</v>
      </c>
      <c r="C15" s="493">
        <v>840</v>
      </c>
      <c r="D15" s="493">
        <v>790</v>
      </c>
      <c r="E15" s="493">
        <v>780</v>
      </c>
      <c r="F15" s="493">
        <v>685</v>
      </c>
      <c r="G15" s="493">
        <v>660</v>
      </c>
      <c r="H15" s="493">
        <v>620</v>
      </c>
    </row>
    <row r="16" spans="2:10" ht="24.9" customHeight="1" x14ac:dyDescent="0.25">
      <c r="B16" s="268"/>
      <c r="C16" s="266"/>
      <c r="D16" s="266"/>
      <c r="E16" s="266"/>
      <c r="F16" s="266"/>
      <c r="G16" s="266"/>
      <c r="H16" s="266"/>
    </row>
    <row r="17" spans="2:9" ht="24.9" customHeight="1" x14ac:dyDescent="0.25">
      <c r="B17" s="480" t="s">
        <v>74</v>
      </c>
      <c r="C17" s="485"/>
      <c r="D17" s="485"/>
      <c r="E17" s="485"/>
      <c r="F17" s="485"/>
      <c r="G17" s="485"/>
      <c r="H17" s="485"/>
    </row>
    <row r="18" spans="2:9" ht="24.9" customHeight="1" x14ac:dyDescent="0.25">
      <c r="B18" s="241" t="s">
        <v>75</v>
      </c>
      <c r="C18" s="247">
        <v>95</v>
      </c>
      <c r="D18" s="247">
        <v>50</v>
      </c>
      <c r="E18" s="247">
        <v>40</v>
      </c>
      <c r="F18" s="247">
        <v>76</v>
      </c>
      <c r="G18" s="247">
        <v>67</v>
      </c>
      <c r="H18" s="247">
        <v>65</v>
      </c>
    </row>
    <row r="19" spans="2:9" ht="24.9" customHeight="1" x14ac:dyDescent="0.25">
      <c r="B19" s="241" t="s">
        <v>76</v>
      </c>
      <c r="C19" s="247">
        <v>30</v>
      </c>
      <c r="D19" s="247">
        <v>16</v>
      </c>
      <c r="E19" s="247">
        <v>15</v>
      </c>
      <c r="F19" s="247">
        <v>10</v>
      </c>
      <c r="G19" s="247">
        <v>11</v>
      </c>
      <c r="H19" s="247">
        <v>11</v>
      </c>
    </row>
    <row r="20" spans="2:9" ht="24.9" customHeight="1" x14ac:dyDescent="0.25">
      <c r="B20" s="250" t="s">
        <v>235</v>
      </c>
      <c r="C20" s="265">
        <f t="shared" ref="C20:H20" si="1">SUM(C18:C19)</f>
        <v>125</v>
      </c>
      <c r="D20" s="265">
        <f t="shared" si="1"/>
        <v>66</v>
      </c>
      <c r="E20" s="265">
        <v>69</v>
      </c>
      <c r="F20" s="265">
        <f>SUM(F18:F19)</f>
        <v>86</v>
      </c>
      <c r="G20" s="265">
        <f>SUM(G18:G19)</f>
        <v>78</v>
      </c>
      <c r="H20" s="265">
        <f t="shared" si="1"/>
        <v>76</v>
      </c>
    </row>
    <row r="21" spans="2:9" ht="24.9" customHeight="1" x14ac:dyDescent="0.25">
      <c r="B21" s="241"/>
      <c r="C21" s="247"/>
      <c r="D21" s="247"/>
      <c r="E21" s="247"/>
      <c r="F21" s="247"/>
      <c r="G21" s="247"/>
      <c r="H21" s="247"/>
    </row>
    <row r="22" spans="2:9" ht="24.9" customHeight="1" x14ac:dyDescent="0.25">
      <c r="B22" s="480" t="s">
        <v>77</v>
      </c>
      <c r="C22" s="494"/>
      <c r="D22" s="494"/>
      <c r="E22" s="494"/>
      <c r="F22" s="494"/>
      <c r="G22" s="494"/>
      <c r="H22" s="494"/>
    </row>
    <row r="23" spans="2:9" ht="24.9" customHeight="1" x14ac:dyDescent="0.25">
      <c r="B23" s="241" t="s">
        <v>78</v>
      </c>
      <c r="C23" s="242">
        <v>1120</v>
      </c>
      <c r="D23" s="247">
        <v>977</v>
      </c>
      <c r="E23" s="242">
        <v>1030</v>
      </c>
      <c r="F23" s="242">
        <v>1100</v>
      </c>
      <c r="G23" s="242">
        <v>1160</v>
      </c>
      <c r="H23" s="242">
        <v>1220</v>
      </c>
    </row>
    <row r="24" spans="2:9" ht="24.9" customHeight="1" x14ac:dyDescent="0.25">
      <c r="B24" s="241" t="s">
        <v>87</v>
      </c>
      <c r="C24" s="247">
        <v>48</v>
      </c>
      <c r="D24" s="247">
        <v>56</v>
      </c>
      <c r="E24" s="247">
        <v>62</v>
      </c>
      <c r="F24" s="247">
        <v>66</v>
      </c>
      <c r="G24" s="247">
        <v>70</v>
      </c>
      <c r="H24" s="247">
        <v>74</v>
      </c>
    </row>
    <row r="25" spans="2:9" ht="24.9" customHeight="1" x14ac:dyDescent="0.25">
      <c r="B25" s="241" t="s">
        <v>86</v>
      </c>
      <c r="C25" s="247">
        <v>2</v>
      </c>
      <c r="D25" s="247">
        <v>0</v>
      </c>
      <c r="E25" s="247">
        <v>0</v>
      </c>
      <c r="F25" s="247">
        <v>0</v>
      </c>
      <c r="G25" s="247">
        <v>0</v>
      </c>
      <c r="H25" s="247">
        <v>0</v>
      </c>
    </row>
    <row r="26" spans="2:9" ht="24.9" customHeight="1" x14ac:dyDescent="0.25">
      <c r="B26" s="250" t="s">
        <v>235</v>
      </c>
      <c r="C26" s="243">
        <f t="shared" ref="C26:H26" si="2">SUM(C23:C25)</f>
        <v>1170</v>
      </c>
      <c r="D26" s="243">
        <f t="shared" si="2"/>
        <v>1033</v>
      </c>
      <c r="E26" s="243">
        <f t="shared" si="2"/>
        <v>1092</v>
      </c>
      <c r="F26" s="243">
        <f>SUM(F23:F25)</f>
        <v>1166</v>
      </c>
      <c r="G26" s="243">
        <f>SUM(G23:G25)</f>
        <v>1230</v>
      </c>
      <c r="H26" s="243">
        <f t="shared" si="2"/>
        <v>1294</v>
      </c>
    </row>
    <row r="27" spans="2:9" ht="24.9" customHeight="1" x14ac:dyDescent="0.25">
      <c r="B27" s="241"/>
      <c r="C27" s="247"/>
      <c r="D27" s="247"/>
      <c r="E27" s="247"/>
      <c r="F27" s="247"/>
      <c r="G27" s="247"/>
      <c r="H27" s="247"/>
    </row>
    <row r="28" spans="2:9" ht="24.9" customHeight="1" x14ac:dyDescent="0.25">
      <c r="B28" s="480" t="s">
        <v>81</v>
      </c>
      <c r="C28" s="485"/>
      <c r="D28" s="485"/>
      <c r="E28" s="485"/>
      <c r="F28" s="485"/>
      <c r="G28" s="485"/>
      <c r="H28" s="485"/>
    </row>
    <row r="29" spans="2:9" ht="24.9" customHeight="1" x14ac:dyDescent="0.25">
      <c r="B29" s="241" t="s">
        <v>82</v>
      </c>
      <c r="C29" s="242">
        <v>142</v>
      </c>
      <c r="D29" s="242">
        <v>137</v>
      </c>
      <c r="E29" s="242">
        <v>147</v>
      </c>
      <c r="F29" s="242">
        <v>148</v>
      </c>
      <c r="G29" s="242">
        <v>130</v>
      </c>
      <c r="H29" s="242">
        <v>131</v>
      </c>
    </row>
    <row r="30" spans="2:9" ht="24.9" customHeight="1" x14ac:dyDescent="0.25">
      <c r="B30" s="241" t="s">
        <v>83</v>
      </c>
      <c r="C30" s="242">
        <v>677</v>
      </c>
      <c r="D30" s="242">
        <v>768</v>
      </c>
      <c r="E30" s="242">
        <v>947</v>
      </c>
      <c r="F30" s="242">
        <v>1162</v>
      </c>
      <c r="G30" s="242">
        <v>1273</v>
      </c>
      <c r="H30" s="242">
        <v>1275</v>
      </c>
    </row>
    <row r="31" spans="2:9" ht="24.9" customHeight="1" x14ac:dyDescent="0.25">
      <c r="B31" s="250" t="s">
        <v>235</v>
      </c>
      <c r="C31" s="243">
        <f t="shared" ref="C31:H31" si="3">SUM(C29:C30)</f>
        <v>819</v>
      </c>
      <c r="D31" s="243">
        <f t="shared" si="3"/>
        <v>905</v>
      </c>
      <c r="E31" s="243">
        <f t="shared" si="3"/>
        <v>1094</v>
      </c>
      <c r="F31" s="243">
        <f>SUM(F29:F30)</f>
        <v>1310</v>
      </c>
      <c r="G31" s="243">
        <f>SUM(G29:G30)</f>
        <v>1403</v>
      </c>
      <c r="H31" s="243">
        <f t="shared" si="3"/>
        <v>1406</v>
      </c>
    </row>
    <row r="32" spans="2:9" ht="18" customHeight="1" thickBot="1" x14ac:dyDescent="0.3">
      <c r="B32" s="788"/>
      <c r="C32" s="789"/>
      <c r="D32" s="789"/>
      <c r="E32" s="789"/>
      <c r="F32" s="789"/>
      <c r="G32" s="789"/>
      <c r="H32" s="789"/>
      <c r="I32" s="267"/>
    </row>
    <row r="33" spans="2:8" ht="9.9" customHeight="1" x14ac:dyDescent="0.25">
      <c r="B33" s="50"/>
      <c r="C33" s="263"/>
      <c r="D33" s="263"/>
      <c r="E33" s="263"/>
      <c r="F33" s="263"/>
      <c r="G33" s="263"/>
      <c r="H33" s="263"/>
    </row>
    <row r="34" spans="2:8" ht="28.5" customHeight="1" x14ac:dyDescent="0.25">
      <c r="B34" s="534" t="s">
        <v>53</v>
      </c>
      <c r="C34" s="536">
        <f t="shared" ref="C34:H34" si="4">+C31+C26+C20+C15+C13+C7</f>
        <v>3829</v>
      </c>
      <c r="D34" s="536">
        <f t="shared" si="4"/>
        <v>3559</v>
      </c>
      <c r="E34" s="536">
        <f t="shared" si="4"/>
        <v>3840</v>
      </c>
      <c r="F34" s="536">
        <f>+F31+F26+F20+F15+F13+F7</f>
        <v>4174</v>
      </c>
      <c r="G34" s="536">
        <f>+G31+G26+G20+G15+G13+G7</f>
        <v>4315</v>
      </c>
      <c r="H34" s="536">
        <f t="shared" si="4"/>
        <v>4370</v>
      </c>
    </row>
    <row r="36" spans="2:8" ht="10.5" customHeight="1" x14ac:dyDescent="0.25">
      <c r="B36" s="231" t="s">
        <v>353</v>
      </c>
    </row>
    <row r="37" spans="2:8" ht="10.5" customHeight="1" x14ac:dyDescent="0.25">
      <c r="B37" s="231" t="s">
        <v>348</v>
      </c>
    </row>
    <row r="38" spans="2:8" ht="10.5" customHeight="1" x14ac:dyDescent="0.25">
      <c r="B38" s="231" t="s">
        <v>355</v>
      </c>
    </row>
    <row r="39" spans="2:8" ht="10.5" customHeight="1" x14ac:dyDescent="0.25">
      <c r="B39" s="37" t="s">
        <v>350</v>
      </c>
    </row>
    <row r="40" spans="2:8" x14ac:dyDescent="0.25">
      <c r="B40" s="37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FF00"/>
  </sheetPr>
  <dimension ref="B2:J45"/>
  <sheetViews>
    <sheetView showGridLines="0" view="pageBreakPreview" topLeftCell="A27" zoomScale="130" zoomScaleNormal="130" zoomScaleSheetLayoutView="130" workbookViewId="0">
      <selection activeCell="E37" sqref="E37"/>
    </sheetView>
  </sheetViews>
  <sheetFormatPr baseColWidth="10" defaultRowHeight="13.2" x14ac:dyDescent="0.25"/>
  <cols>
    <col min="1" max="1" width="1.6640625" style="44" customWidth="1"/>
    <col min="2" max="2" width="26.88671875" style="44" customWidth="1"/>
    <col min="3" max="8" width="14.33203125" style="44" customWidth="1"/>
    <col min="9" max="9" width="3" style="44" customWidth="1"/>
    <col min="10" max="249" width="11.44140625" style="44"/>
    <col min="250" max="250" width="16.5546875" style="44" customWidth="1"/>
    <col min="251" max="505" width="11.44140625" style="44"/>
    <col min="506" max="506" width="16.5546875" style="44" customWidth="1"/>
    <col min="507" max="761" width="11.44140625" style="44"/>
    <col min="762" max="762" width="16.5546875" style="44" customWidth="1"/>
    <col min="763" max="1017" width="11.44140625" style="44"/>
    <col min="1018" max="1018" width="16.5546875" style="44" customWidth="1"/>
    <col min="1019" max="1273" width="11.44140625" style="44"/>
    <col min="1274" max="1274" width="16.5546875" style="44" customWidth="1"/>
    <col min="1275" max="1529" width="11.44140625" style="44"/>
    <col min="1530" max="1530" width="16.5546875" style="44" customWidth="1"/>
    <col min="1531" max="1785" width="11.44140625" style="44"/>
    <col min="1786" max="1786" width="16.5546875" style="44" customWidth="1"/>
    <col min="1787" max="2041" width="11.44140625" style="44"/>
    <col min="2042" max="2042" width="16.5546875" style="44" customWidth="1"/>
    <col min="2043" max="2297" width="11.44140625" style="44"/>
    <col min="2298" max="2298" width="16.5546875" style="44" customWidth="1"/>
    <col min="2299" max="2553" width="11.44140625" style="44"/>
    <col min="2554" max="2554" width="16.5546875" style="44" customWidth="1"/>
    <col min="2555" max="2809" width="11.44140625" style="44"/>
    <col min="2810" max="2810" width="16.5546875" style="44" customWidth="1"/>
    <col min="2811" max="3065" width="11.44140625" style="44"/>
    <col min="3066" max="3066" width="16.5546875" style="44" customWidth="1"/>
    <col min="3067" max="3321" width="11.44140625" style="44"/>
    <col min="3322" max="3322" width="16.5546875" style="44" customWidth="1"/>
    <col min="3323" max="3577" width="11.44140625" style="44"/>
    <col min="3578" max="3578" width="16.5546875" style="44" customWidth="1"/>
    <col min="3579" max="3833" width="11.44140625" style="44"/>
    <col min="3834" max="3834" width="16.5546875" style="44" customWidth="1"/>
    <col min="3835" max="4089" width="11.44140625" style="44"/>
    <col min="4090" max="4090" width="16.5546875" style="44" customWidth="1"/>
    <col min="4091" max="4345" width="11.44140625" style="44"/>
    <col min="4346" max="4346" width="16.5546875" style="44" customWidth="1"/>
    <col min="4347" max="4601" width="11.44140625" style="44"/>
    <col min="4602" max="4602" width="16.5546875" style="44" customWidth="1"/>
    <col min="4603" max="4857" width="11.44140625" style="44"/>
    <col min="4858" max="4858" width="16.5546875" style="44" customWidth="1"/>
    <col min="4859" max="5113" width="11.44140625" style="44"/>
    <col min="5114" max="5114" width="16.5546875" style="44" customWidth="1"/>
    <col min="5115" max="5369" width="11.44140625" style="44"/>
    <col min="5370" max="5370" width="16.5546875" style="44" customWidth="1"/>
    <col min="5371" max="5625" width="11.44140625" style="44"/>
    <col min="5626" max="5626" width="16.5546875" style="44" customWidth="1"/>
    <col min="5627" max="5881" width="11.44140625" style="44"/>
    <col min="5882" max="5882" width="16.5546875" style="44" customWidth="1"/>
    <col min="5883" max="6137" width="11.44140625" style="44"/>
    <col min="6138" max="6138" width="16.5546875" style="44" customWidth="1"/>
    <col min="6139" max="6393" width="11.44140625" style="44"/>
    <col min="6394" max="6394" width="16.5546875" style="44" customWidth="1"/>
    <col min="6395" max="6649" width="11.44140625" style="44"/>
    <col min="6650" max="6650" width="16.5546875" style="44" customWidth="1"/>
    <col min="6651" max="6905" width="11.44140625" style="44"/>
    <col min="6906" max="6906" width="16.5546875" style="44" customWidth="1"/>
    <col min="6907" max="7161" width="11.44140625" style="44"/>
    <col min="7162" max="7162" width="16.5546875" style="44" customWidth="1"/>
    <col min="7163" max="7417" width="11.44140625" style="44"/>
    <col min="7418" max="7418" width="16.5546875" style="44" customWidth="1"/>
    <col min="7419" max="7673" width="11.44140625" style="44"/>
    <col min="7674" max="7674" width="16.5546875" style="44" customWidth="1"/>
    <col min="7675" max="7929" width="11.44140625" style="44"/>
    <col min="7930" max="7930" width="16.5546875" style="44" customWidth="1"/>
    <col min="7931" max="8185" width="11.44140625" style="44"/>
    <col min="8186" max="8186" width="16.5546875" style="44" customWidth="1"/>
    <col min="8187" max="8441" width="11.44140625" style="44"/>
    <col min="8442" max="8442" width="16.5546875" style="44" customWidth="1"/>
    <col min="8443" max="8697" width="11.44140625" style="44"/>
    <col min="8698" max="8698" width="16.5546875" style="44" customWidth="1"/>
    <col min="8699" max="8953" width="11.44140625" style="44"/>
    <col min="8954" max="8954" width="16.5546875" style="44" customWidth="1"/>
    <col min="8955" max="9209" width="11.44140625" style="44"/>
    <col min="9210" max="9210" width="16.5546875" style="44" customWidth="1"/>
    <col min="9211" max="9465" width="11.44140625" style="44"/>
    <col min="9466" max="9466" width="16.5546875" style="44" customWidth="1"/>
    <col min="9467" max="9721" width="11.44140625" style="44"/>
    <col min="9722" max="9722" width="16.5546875" style="44" customWidth="1"/>
    <col min="9723" max="9977" width="11.44140625" style="44"/>
    <col min="9978" max="9978" width="16.5546875" style="44" customWidth="1"/>
    <col min="9979" max="10233" width="11.44140625" style="44"/>
    <col min="10234" max="10234" width="16.5546875" style="44" customWidth="1"/>
    <col min="10235" max="10489" width="11.44140625" style="44"/>
    <col min="10490" max="10490" width="16.5546875" style="44" customWidth="1"/>
    <col min="10491" max="10745" width="11.44140625" style="44"/>
    <col min="10746" max="10746" width="16.5546875" style="44" customWidth="1"/>
    <col min="10747" max="11001" width="11.44140625" style="44"/>
    <col min="11002" max="11002" width="16.5546875" style="44" customWidth="1"/>
    <col min="11003" max="11257" width="11.44140625" style="44"/>
    <col min="11258" max="11258" width="16.5546875" style="44" customWidth="1"/>
    <col min="11259" max="11513" width="11.44140625" style="44"/>
    <col min="11514" max="11514" width="16.5546875" style="44" customWidth="1"/>
    <col min="11515" max="11769" width="11.44140625" style="44"/>
    <col min="11770" max="11770" width="16.5546875" style="44" customWidth="1"/>
    <col min="11771" max="12025" width="11.44140625" style="44"/>
    <col min="12026" max="12026" width="16.5546875" style="44" customWidth="1"/>
    <col min="12027" max="12281" width="11.44140625" style="44"/>
    <col min="12282" max="12282" width="16.5546875" style="44" customWidth="1"/>
    <col min="12283" max="12537" width="11.44140625" style="44"/>
    <col min="12538" max="12538" width="16.5546875" style="44" customWidth="1"/>
    <col min="12539" max="12793" width="11.44140625" style="44"/>
    <col min="12794" max="12794" width="16.5546875" style="44" customWidth="1"/>
    <col min="12795" max="13049" width="11.44140625" style="44"/>
    <col min="13050" max="13050" width="16.5546875" style="44" customWidth="1"/>
    <col min="13051" max="13305" width="11.44140625" style="44"/>
    <col min="13306" max="13306" width="16.5546875" style="44" customWidth="1"/>
    <col min="13307" max="13561" width="11.44140625" style="44"/>
    <col min="13562" max="13562" width="16.5546875" style="44" customWidth="1"/>
    <col min="13563" max="13817" width="11.44140625" style="44"/>
    <col min="13818" max="13818" width="16.5546875" style="44" customWidth="1"/>
    <col min="13819" max="14073" width="11.44140625" style="44"/>
    <col min="14074" max="14074" width="16.5546875" style="44" customWidth="1"/>
    <col min="14075" max="14329" width="11.44140625" style="44"/>
    <col min="14330" max="14330" width="16.5546875" style="44" customWidth="1"/>
    <col min="14331" max="14585" width="11.44140625" style="44"/>
    <col min="14586" max="14586" width="16.5546875" style="44" customWidth="1"/>
    <col min="14587" max="14841" width="11.44140625" style="44"/>
    <col min="14842" max="14842" width="16.5546875" style="44" customWidth="1"/>
    <col min="14843" max="15097" width="11.44140625" style="44"/>
    <col min="15098" max="15098" width="16.5546875" style="44" customWidth="1"/>
    <col min="15099" max="15353" width="11.44140625" style="44"/>
    <col min="15354" max="15354" width="16.5546875" style="44" customWidth="1"/>
    <col min="15355" max="15609" width="11.44140625" style="44"/>
    <col min="15610" max="15610" width="16.5546875" style="44" customWidth="1"/>
    <col min="15611" max="15865" width="11.44140625" style="44"/>
    <col min="15866" max="15866" width="16.5546875" style="44" customWidth="1"/>
    <col min="15867" max="16121" width="11.44140625" style="44"/>
    <col min="16122" max="16122" width="16.5546875" style="44" customWidth="1"/>
    <col min="16123" max="16384" width="11.44140625" style="44"/>
  </cols>
  <sheetData>
    <row r="2" spans="2:10" ht="15.6" x14ac:dyDescent="0.3">
      <c r="B2" s="249" t="s">
        <v>423</v>
      </c>
      <c r="J2" s="106" t="s">
        <v>212</v>
      </c>
    </row>
    <row r="3" spans="2:10" ht="15.6" x14ac:dyDescent="0.3">
      <c r="B3" s="252" t="s">
        <v>352</v>
      </c>
    </row>
    <row r="4" spans="2:10" x14ac:dyDescent="0.25">
      <c r="B4" s="46"/>
      <c r="C4" s="46"/>
      <c r="D4" s="46"/>
      <c r="E4" s="46"/>
      <c r="F4" s="46"/>
      <c r="G4" s="46"/>
      <c r="H4" s="46"/>
      <c r="I4" s="46"/>
    </row>
    <row r="5" spans="2:10" ht="33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  <c r="I5" s="46"/>
    </row>
    <row r="6" spans="2:10" ht="9.9" customHeight="1" thickBot="1" x14ac:dyDescent="0.3">
      <c r="B6" s="785"/>
      <c r="C6" s="799"/>
      <c r="D6" s="799"/>
      <c r="E6" s="799"/>
      <c r="F6" s="799"/>
      <c r="G6" s="799"/>
      <c r="H6" s="799"/>
      <c r="I6" s="46"/>
    </row>
    <row r="7" spans="2:10" ht="2.25" customHeight="1" x14ac:dyDescent="0.25">
      <c r="B7" s="49"/>
      <c r="C7" s="39"/>
      <c r="D7" s="39"/>
      <c r="E7" s="39"/>
      <c r="F7" s="39"/>
      <c r="G7" s="39"/>
      <c r="H7" s="39"/>
      <c r="I7" s="46"/>
    </row>
    <row r="8" spans="2:10" ht="24" customHeight="1" x14ac:dyDescent="0.25">
      <c r="B8" s="495" t="s">
        <v>70</v>
      </c>
      <c r="C8" s="493">
        <v>14</v>
      </c>
      <c r="D8" s="493">
        <v>35</v>
      </c>
      <c r="E8" s="493">
        <v>29</v>
      </c>
      <c r="F8" s="493">
        <v>30</v>
      </c>
      <c r="G8" s="493">
        <v>25</v>
      </c>
      <c r="H8" s="493">
        <v>26</v>
      </c>
      <c r="I8" s="46"/>
    </row>
    <row r="9" spans="2:10" ht="24" customHeight="1" x14ac:dyDescent="0.25">
      <c r="B9" s="241"/>
      <c r="C9" s="247"/>
      <c r="D9" s="247"/>
      <c r="E9" s="247"/>
      <c r="F9" s="247"/>
      <c r="G9" s="247"/>
      <c r="H9" s="247"/>
      <c r="I9" s="46"/>
    </row>
    <row r="10" spans="2:10" ht="24" customHeight="1" x14ac:dyDescent="0.25">
      <c r="B10" s="480" t="s">
        <v>71</v>
      </c>
      <c r="C10" s="485"/>
      <c r="D10" s="485"/>
      <c r="E10" s="485"/>
      <c r="F10" s="485"/>
      <c r="G10" s="485"/>
      <c r="H10" s="485"/>
      <c r="I10" s="46"/>
    </row>
    <row r="11" spans="2:10" ht="24" customHeight="1" x14ac:dyDescent="0.25">
      <c r="B11" s="241" t="s">
        <v>90</v>
      </c>
      <c r="C11" s="247">
        <v>75</v>
      </c>
      <c r="D11" s="247">
        <v>54</v>
      </c>
      <c r="E11" s="247">
        <v>75</v>
      </c>
      <c r="F11" s="247">
        <v>89</v>
      </c>
      <c r="G11" s="247">
        <v>91</v>
      </c>
      <c r="H11" s="247">
        <v>92</v>
      </c>
      <c r="I11" s="46"/>
    </row>
    <row r="12" spans="2:10" ht="24" customHeight="1" x14ac:dyDescent="0.25">
      <c r="B12" s="241" t="s">
        <v>91</v>
      </c>
      <c r="C12" s="247">
        <v>512</v>
      </c>
      <c r="D12" s="247">
        <v>517</v>
      </c>
      <c r="E12" s="247">
        <v>532</v>
      </c>
      <c r="F12" s="247">
        <v>569</v>
      </c>
      <c r="G12" s="247">
        <v>585</v>
      </c>
      <c r="H12" s="247">
        <v>603</v>
      </c>
      <c r="I12" s="46"/>
    </row>
    <row r="13" spans="2:10" ht="24" customHeight="1" x14ac:dyDescent="0.25">
      <c r="B13" s="250" t="s">
        <v>235</v>
      </c>
      <c r="C13" s="265">
        <f t="shared" ref="C13:H13" si="0">SUM(C11:C12)</f>
        <v>587</v>
      </c>
      <c r="D13" s="265">
        <f t="shared" si="0"/>
        <v>571</v>
      </c>
      <c r="E13" s="265">
        <f t="shared" si="0"/>
        <v>607</v>
      </c>
      <c r="F13" s="265">
        <f>SUM(F11:F12)</f>
        <v>658</v>
      </c>
      <c r="G13" s="265">
        <f>SUM(G11:G12)</f>
        <v>676</v>
      </c>
      <c r="H13" s="265">
        <f t="shared" si="0"/>
        <v>695</v>
      </c>
      <c r="I13" s="46"/>
    </row>
    <row r="14" spans="2:10" ht="24" customHeight="1" x14ac:dyDescent="0.25">
      <c r="B14" s="241"/>
      <c r="C14" s="247"/>
      <c r="D14" s="247"/>
      <c r="E14" s="247"/>
      <c r="F14" s="247"/>
      <c r="G14" s="247"/>
      <c r="H14" s="247"/>
      <c r="I14" s="46"/>
    </row>
    <row r="15" spans="2:10" ht="24" customHeight="1" x14ac:dyDescent="0.25">
      <c r="B15" s="480" t="s">
        <v>346</v>
      </c>
      <c r="C15" s="493">
        <v>356</v>
      </c>
      <c r="D15" s="483">
        <v>331</v>
      </c>
      <c r="E15" s="483">
        <v>335</v>
      </c>
      <c r="F15" s="483">
        <v>297</v>
      </c>
      <c r="G15" s="483">
        <v>276</v>
      </c>
      <c r="H15" s="483">
        <v>272</v>
      </c>
      <c r="I15" s="46"/>
    </row>
    <row r="16" spans="2:10" s="53" customFormat="1" ht="24" customHeight="1" x14ac:dyDescent="0.25">
      <c r="B16" s="251"/>
      <c r="C16" s="281"/>
      <c r="D16" s="246"/>
      <c r="E16" s="246"/>
      <c r="F16" s="246"/>
      <c r="G16" s="246"/>
      <c r="H16" s="246"/>
      <c r="I16" s="63"/>
    </row>
    <row r="17" spans="2:9" ht="24" customHeight="1" x14ac:dyDescent="0.25">
      <c r="B17" s="480" t="s">
        <v>74</v>
      </c>
      <c r="C17" s="485"/>
      <c r="D17" s="485"/>
      <c r="E17" s="485"/>
      <c r="F17" s="485"/>
      <c r="G17" s="485"/>
      <c r="H17" s="485"/>
      <c r="I17" s="46"/>
    </row>
    <row r="18" spans="2:9" ht="24" customHeight="1" x14ac:dyDescent="0.25">
      <c r="B18" s="241" t="s">
        <v>92</v>
      </c>
      <c r="C18" s="247">
        <v>130</v>
      </c>
      <c r="D18" s="247">
        <v>71</v>
      </c>
      <c r="E18" s="247">
        <v>79</v>
      </c>
      <c r="F18" s="247">
        <v>94</v>
      </c>
      <c r="G18" s="247">
        <v>93</v>
      </c>
      <c r="H18" s="247">
        <v>93</v>
      </c>
      <c r="I18" s="46"/>
    </row>
    <row r="19" spans="2:9" ht="24" customHeight="1" x14ac:dyDescent="0.25">
      <c r="B19" s="241" t="s">
        <v>93</v>
      </c>
      <c r="C19" s="247">
        <v>9</v>
      </c>
      <c r="D19" s="247">
        <v>12</v>
      </c>
      <c r="E19" s="247">
        <v>9</v>
      </c>
      <c r="F19" s="247">
        <v>9</v>
      </c>
      <c r="G19" s="247">
        <v>10</v>
      </c>
      <c r="H19" s="247">
        <v>10</v>
      </c>
      <c r="I19" s="46"/>
    </row>
    <row r="20" spans="2:9" ht="24" customHeight="1" x14ac:dyDescent="0.25">
      <c r="B20" s="250" t="s">
        <v>235</v>
      </c>
      <c r="C20" s="265">
        <f t="shared" ref="C20:H20" si="1">SUM(C18:C19)</f>
        <v>139</v>
      </c>
      <c r="D20" s="265">
        <f t="shared" si="1"/>
        <v>83</v>
      </c>
      <c r="E20" s="265">
        <f t="shared" si="1"/>
        <v>88</v>
      </c>
      <c r="F20" s="265">
        <f>SUM(F18:F19)</f>
        <v>103</v>
      </c>
      <c r="G20" s="265">
        <f>SUM(G18:G19)</f>
        <v>103</v>
      </c>
      <c r="H20" s="265">
        <f t="shared" si="1"/>
        <v>103</v>
      </c>
      <c r="I20" s="46"/>
    </row>
    <row r="21" spans="2:9" ht="24" customHeight="1" x14ac:dyDescent="0.25">
      <c r="B21" s="241"/>
      <c r="C21" s="247"/>
      <c r="D21" s="247"/>
      <c r="E21" s="247"/>
      <c r="F21" s="247"/>
      <c r="G21" s="247"/>
      <c r="H21" s="247"/>
      <c r="I21" s="46"/>
    </row>
    <row r="22" spans="2:9" ht="24" customHeight="1" x14ac:dyDescent="0.25">
      <c r="B22" s="480" t="s">
        <v>424</v>
      </c>
      <c r="C22" s="485"/>
      <c r="D22" s="485"/>
      <c r="E22" s="485"/>
      <c r="F22" s="485"/>
      <c r="G22" s="485"/>
      <c r="H22" s="485"/>
      <c r="I22" s="46"/>
    </row>
    <row r="23" spans="2:9" ht="24" customHeight="1" x14ac:dyDescent="0.25">
      <c r="B23" s="391" t="s">
        <v>110</v>
      </c>
      <c r="C23" s="390">
        <v>160</v>
      </c>
      <c r="D23" s="390">
        <v>172</v>
      </c>
      <c r="E23" s="390">
        <v>182</v>
      </c>
      <c r="F23" s="390">
        <v>190</v>
      </c>
      <c r="G23" s="390">
        <v>180</v>
      </c>
      <c r="H23" s="390">
        <v>185</v>
      </c>
      <c r="I23" s="46"/>
    </row>
    <row r="24" spans="2:9" ht="24" customHeight="1" x14ac:dyDescent="0.25">
      <c r="B24" s="241"/>
      <c r="C24" s="247"/>
      <c r="D24" s="247"/>
      <c r="E24" s="247"/>
      <c r="F24" s="247"/>
      <c r="G24" s="247"/>
      <c r="H24" s="247"/>
      <c r="I24" s="46"/>
    </row>
    <row r="25" spans="2:9" ht="24" customHeight="1" x14ac:dyDescent="0.25">
      <c r="B25" s="480" t="s">
        <v>77</v>
      </c>
      <c r="C25" s="485"/>
      <c r="D25" s="485"/>
      <c r="E25" s="485"/>
      <c r="F25" s="485"/>
      <c r="G25" s="485"/>
      <c r="H25" s="485"/>
      <c r="I25" s="46"/>
    </row>
    <row r="26" spans="2:9" ht="24" customHeight="1" x14ac:dyDescent="0.25">
      <c r="B26" s="241" t="s">
        <v>94</v>
      </c>
      <c r="C26" s="242">
        <v>954</v>
      </c>
      <c r="D26" s="242">
        <v>1064</v>
      </c>
      <c r="E26" s="242">
        <v>1373</v>
      </c>
      <c r="F26" s="242">
        <v>1433</v>
      </c>
      <c r="G26" s="242">
        <v>1540</v>
      </c>
      <c r="H26" s="242">
        <v>1725</v>
      </c>
      <c r="I26" s="46"/>
    </row>
    <row r="27" spans="2:9" ht="24" customHeight="1" x14ac:dyDescent="0.25">
      <c r="B27" s="241" t="s">
        <v>95</v>
      </c>
      <c r="C27" s="242">
        <v>9</v>
      </c>
      <c r="D27" s="242">
        <v>9</v>
      </c>
      <c r="E27" s="242">
        <v>10</v>
      </c>
      <c r="F27" s="242">
        <v>6</v>
      </c>
      <c r="G27" s="242">
        <v>10</v>
      </c>
      <c r="H27" s="242">
        <v>11</v>
      </c>
      <c r="I27" s="46"/>
    </row>
    <row r="28" spans="2:9" ht="24" customHeight="1" x14ac:dyDescent="0.25">
      <c r="B28" s="241" t="s">
        <v>96</v>
      </c>
      <c r="C28" s="242">
        <v>91</v>
      </c>
      <c r="D28" s="242">
        <v>106</v>
      </c>
      <c r="E28" s="242">
        <v>112</v>
      </c>
      <c r="F28" s="242">
        <v>118</v>
      </c>
      <c r="G28" s="242">
        <v>126</v>
      </c>
      <c r="H28" s="242">
        <v>128</v>
      </c>
      <c r="I28" s="46"/>
    </row>
    <row r="29" spans="2:9" ht="24" customHeight="1" x14ac:dyDescent="0.25">
      <c r="B29" s="241" t="s">
        <v>97</v>
      </c>
      <c r="C29" s="242">
        <v>18</v>
      </c>
      <c r="D29" s="242">
        <v>28</v>
      </c>
      <c r="E29" s="242">
        <v>26</v>
      </c>
      <c r="F29" s="242">
        <v>32</v>
      </c>
      <c r="G29" s="242">
        <v>30</v>
      </c>
      <c r="H29" s="242">
        <v>31</v>
      </c>
      <c r="I29" s="46"/>
    </row>
    <row r="30" spans="2:9" ht="24" customHeight="1" x14ac:dyDescent="0.25">
      <c r="B30" s="250" t="s">
        <v>235</v>
      </c>
      <c r="C30" s="243">
        <f t="shared" ref="C30:H30" si="2">SUM(C26:C29)</f>
        <v>1072</v>
      </c>
      <c r="D30" s="243">
        <f t="shared" si="2"/>
        <v>1207</v>
      </c>
      <c r="E30" s="243">
        <f t="shared" si="2"/>
        <v>1521</v>
      </c>
      <c r="F30" s="243">
        <f>SUM(F26:F29)</f>
        <v>1589</v>
      </c>
      <c r="G30" s="243">
        <f>SUM(G26:G29)</f>
        <v>1706</v>
      </c>
      <c r="H30" s="243">
        <f t="shared" si="2"/>
        <v>1895</v>
      </c>
      <c r="I30" s="46"/>
    </row>
    <row r="31" spans="2:9" ht="24" customHeight="1" x14ac:dyDescent="0.25">
      <c r="B31" s="241"/>
      <c r="C31" s="247"/>
      <c r="D31" s="247"/>
      <c r="E31" s="247"/>
      <c r="F31" s="247"/>
      <c r="G31" s="247"/>
      <c r="H31" s="247"/>
      <c r="I31" s="46"/>
    </row>
    <row r="32" spans="2:9" ht="24" customHeight="1" x14ac:dyDescent="0.25">
      <c r="B32" s="480" t="s">
        <v>81</v>
      </c>
      <c r="C32" s="485"/>
      <c r="D32" s="485"/>
      <c r="E32" s="485"/>
      <c r="F32" s="485"/>
      <c r="G32" s="485"/>
      <c r="H32" s="485"/>
      <c r="I32" s="46"/>
    </row>
    <row r="33" spans="2:9" ht="24" customHeight="1" x14ac:dyDescent="0.25">
      <c r="B33" s="241" t="s">
        <v>98</v>
      </c>
      <c r="C33" s="247">
        <v>27</v>
      </c>
      <c r="D33" s="247">
        <v>28</v>
      </c>
      <c r="E33" s="247">
        <v>45</v>
      </c>
      <c r="F33" s="247">
        <v>40</v>
      </c>
      <c r="G33" s="247">
        <v>40</v>
      </c>
      <c r="H33" s="247">
        <v>40</v>
      </c>
      <c r="I33" s="46"/>
    </row>
    <row r="34" spans="2:9" ht="24" customHeight="1" x14ac:dyDescent="0.25">
      <c r="B34" s="241" t="s">
        <v>99</v>
      </c>
      <c r="C34" s="247">
        <v>1</v>
      </c>
      <c r="D34" s="247">
        <v>1</v>
      </c>
      <c r="E34" s="247">
        <v>1</v>
      </c>
      <c r="F34" s="247">
        <v>2</v>
      </c>
      <c r="G34" s="247">
        <v>2</v>
      </c>
      <c r="H34" s="247">
        <v>2</v>
      </c>
      <c r="I34" s="46"/>
    </row>
    <row r="35" spans="2:9" ht="24" customHeight="1" x14ac:dyDescent="0.25">
      <c r="B35" s="250" t="s">
        <v>235</v>
      </c>
      <c r="C35" s="265">
        <v>28</v>
      </c>
      <c r="D35" s="265">
        <v>28</v>
      </c>
      <c r="E35" s="265">
        <v>29</v>
      </c>
      <c r="F35" s="265">
        <v>30</v>
      </c>
      <c r="G35" s="265">
        <v>31</v>
      </c>
      <c r="H35" s="265">
        <v>31</v>
      </c>
      <c r="I35" s="46"/>
    </row>
    <row r="36" spans="2:9" ht="11.25" customHeight="1" thickBot="1" x14ac:dyDescent="0.3">
      <c r="B36" s="794"/>
      <c r="C36" s="795"/>
      <c r="D36" s="795"/>
      <c r="E36" s="795"/>
      <c r="F36" s="795"/>
      <c r="G36" s="795"/>
      <c r="H36" s="795"/>
      <c r="I36" s="46"/>
    </row>
    <row r="37" spans="2:9" ht="17.25" customHeight="1" x14ac:dyDescent="0.25">
      <c r="B37" s="50"/>
      <c r="C37" s="263"/>
      <c r="D37" s="263"/>
      <c r="E37" s="263"/>
      <c r="F37" s="263"/>
      <c r="G37" s="263"/>
      <c r="H37" s="263"/>
      <c r="I37" s="46"/>
    </row>
    <row r="38" spans="2:9" ht="27.75" customHeight="1" x14ac:dyDescent="0.25">
      <c r="B38" s="534" t="s">
        <v>53</v>
      </c>
      <c r="C38" s="536">
        <f t="shared" ref="C38:H38" si="3">+C35+C30+C23+C20+C15+C13+C8</f>
        <v>2356</v>
      </c>
      <c r="D38" s="536">
        <f t="shared" si="3"/>
        <v>2427</v>
      </c>
      <c r="E38" s="536">
        <f t="shared" si="3"/>
        <v>2791</v>
      </c>
      <c r="F38" s="536">
        <f t="shared" si="3"/>
        <v>2897</v>
      </c>
      <c r="G38" s="536">
        <f t="shared" si="3"/>
        <v>2997</v>
      </c>
      <c r="H38" s="536">
        <f t="shared" si="3"/>
        <v>3207</v>
      </c>
      <c r="I38" s="46"/>
    </row>
    <row r="39" spans="2:9" ht="6" customHeight="1" x14ac:dyDescent="0.25"/>
    <row r="40" spans="2:9" ht="12" customHeight="1" x14ac:dyDescent="0.25">
      <c r="B40" s="231" t="s">
        <v>353</v>
      </c>
    </row>
    <row r="41" spans="2:9" ht="12" customHeight="1" x14ac:dyDescent="0.25">
      <c r="B41" s="231" t="s">
        <v>348</v>
      </c>
    </row>
    <row r="42" spans="2:9" ht="14.25" customHeight="1" x14ac:dyDescent="0.25">
      <c r="B42" s="231" t="s">
        <v>355</v>
      </c>
    </row>
    <row r="43" spans="2:9" ht="10.5" customHeight="1" x14ac:dyDescent="0.25">
      <c r="B43" s="37" t="s">
        <v>350</v>
      </c>
    </row>
    <row r="45" spans="2:9" x14ac:dyDescent="0.25">
      <c r="B45" s="52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FF00"/>
  </sheetPr>
  <dimension ref="A2:J43"/>
  <sheetViews>
    <sheetView showGridLines="0" view="pageBreakPreview" topLeftCell="A17" zoomScale="110" zoomScaleNormal="130" zoomScaleSheetLayoutView="110" workbookViewId="0">
      <selection activeCell="E35" sqref="E35"/>
    </sheetView>
  </sheetViews>
  <sheetFormatPr baseColWidth="10" defaultRowHeight="13.2" x14ac:dyDescent="0.25"/>
  <cols>
    <col min="1" max="1" width="1.6640625" style="44" customWidth="1"/>
    <col min="2" max="2" width="28.5546875" style="44" customWidth="1"/>
    <col min="3" max="8" width="14.33203125" style="44" customWidth="1"/>
    <col min="9" max="9" width="3.33203125" style="44" customWidth="1"/>
    <col min="10" max="250" width="11.44140625" style="44"/>
    <col min="251" max="251" width="18.88671875" style="44" customWidth="1"/>
    <col min="252" max="506" width="11.44140625" style="44"/>
    <col min="507" max="507" width="18.88671875" style="44" customWidth="1"/>
    <col min="508" max="762" width="11.44140625" style="44"/>
    <col min="763" max="763" width="18.88671875" style="44" customWidth="1"/>
    <col min="764" max="1018" width="11.44140625" style="44"/>
    <col min="1019" max="1019" width="18.88671875" style="44" customWidth="1"/>
    <col min="1020" max="1274" width="11.44140625" style="44"/>
    <col min="1275" max="1275" width="18.88671875" style="44" customWidth="1"/>
    <col min="1276" max="1530" width="11.44140625" style="44"/>
    <col min="1531" max="1531" width="18.88671875" style="44" customWidth="1"/>
    <col min="1532" max="1786" width="11.44140625" style="44"/>
    <col min="1787" max="1787" width="18.88671875" style="44" customWidth="1"/>
    <col min="1788" max="2042" width="11.44140625" style="44"/>
    <col min="2043" max="2043" width="18.88671875" style="44" customWidth="1"/>
    <col min="2044" max="2298" width="11.44140625" style="44"/>
    <col min="2299" max="2299" width="18.88671875" style="44" customWidth="1"/>
    <col min="2300" max="2554" width="11.44140625" style="44"/>
    <col min="2555" max="2555" width="18.88671875" style="44" customWidth="1"/>
    <col min="2556" max="2810" width="11.44140625" style="44"/>
    <col min="2811" max="2811" width="18.88671875" style="44" customWidth="1"/>
    <col min="2812" max="3066" width="11.44140625" style="44"/>
    <col min="3067" max="3067" width="18.88671875" style="44" customWidth="1"/>
    <col min="3068" max="3322" width="11.44140625" style="44"/>
    <col min="3323" max="3323" width="18.88671875" style="44" customWidth="1"/>
    <col min="3324" max="3578" width="11.44140625" style="44"/>
    <col min="3579" max="3579" width="18.88671875" style="44" customWidth="1"/>
    <col min="3580" max="3834" width="11.44140625" style="44"/>
    <col min="3835" max="3835" width="18.88671875" style="44" customWidth="1"/>
    <col min="3836" max="4090" width="11.44140625" style="44"/>
    <col min="4091" max="4091" width="18.88671875" style="44" customWidth="1"/>
    <col min="4092" max="4346" width="11.44140625" style="44"/>
    <col min="4347" max="4347" width="18.88671875" style="44" customWidth="1"/>
    <col min="4348" max="4602" width="11.44140625" style="44"/>
    <col min="4603" max="4603" width="18.88671875" style="44" customWidth="1"/>
    <col min="4604" max="4858" width="11.44140625" style="44"/>
    <col min="4859" max="4859" width="18.88671875" style="44" customWidth="1"/>
    <col min="4860" max="5114" width="11.44140625" style="44"/>
    <col min="5115" max="5115" width="18.88671875" style="44" customWidth="1"/>
    <col min="5116" max="5370" width="11.44140625" style="44"/>
    <col min="5371" max="5371" width="18.88671875" style="44" customWidth="1"/>
    <col min="5372" max="5626" width="11.44140625" style="44"/>
    <col min="5627" max="5627" width="18.88671875" style="44" customWidth="1"/>
    <col min="5628" max="5882" width="11.44140625" style="44"/>
    <col min="5883" max="5883" width="18.88671875" style="44" customWidth="1"/>
    <col min="5884" max="6138" width="11.44140625" style="44"/>
    <col min="6139" max="6139" width="18.88671875" style="44" customWidth="1"/>
    <col min="6140" max="6394" width="11.44140625" style="44"/>
    <col min="6395" max="6395" width="18.88671875" style="44" customWidth="1"/>
    <col min="6396" max="6650" width="11.44140625" style="44"/>
    <col min="6651" max="6651" width="18.88671875" style="44" customWidth="1"/>
    <col min="6652" max="6906" width="11.44140625" style="44"/>
    <col min="6907" max="6907" width="18.88671875" style="44" customWidth="1"/>
    <col min="6908" max="7162" width="11.44140625" style="44"/>
    <col min="7163" max="7163" width="18.88671875" style="44" customWidth="1"/>
    <col min="7164" max="7418" width="11.44140625" style="44"/>
    <col min="7419" max="7419" width="18.88671875" style="44" customWidth="1"/>
    <col min="7420" max="7674" width="11.44140625" style="44"/>
    <col min="7675" max="7675" width="18.88671875" style="44" customWidth="1"/>
    <col min="7676" max="7930" width="11.44140625" style="44"/>
    <col min="7931" max="7931" width="18.88671875" style="44" customWidth="1"/>
    <col min="7932" max="8186" width="11.44140625" style="44"/>
    <col min="8187" max="8187" width="18.88671875" style="44" customWidth="1"/>
    <col min="8188" max="8442" width="11.44140625" style="44"/>
    <col min="8443" max="8443" width="18.88671875" style="44" customWidth="1"/>
    <col min="8444" max="8698" width="11.44140625" style="44"/>
    <col min="8699" max="8699" width="18.88671875" style="44" customWidth="1"/>
    <col min="8700" max="8954" width="11.44140625" style="44"/>
    <col min="8955" max="8955" width="18.88671875" style="44" customWidth="1"/>
    <col min="8956" max="9210" width="11.44140625" style="44"/>
    <col min="9211" max="9211" width="18.88671875" style="44" customWidth="1"/>
    <col min="9212" max="9466" width="11.44140625" style="44"/>
    <col min="9467" max="9467" width="18.88671875" style="44" customWidth="1"/>
    <col min="9468" max="9722" width="11.44140625" style="44"/>
    <col min="9723" max="9723" width="18.88671875" style="44" customWidth="1"/>
    <col min="9724" max="9978" width="11.44140625" style="44"/>
    <col min="9979" max="9979" width="18.88671875" style="44" customWidth="1"/>
    <col min="9980" max="10234" width="11.44140625" style="44"/>
    <col min="10235" max="10235" width="18.88671875" style="44" customWidth="1"/>
    <col min="10236" max="10490" width="11.44140625" style="44"/>
    <col min="10491" max="10491" width="18.88671875" style="44" customWidth="1"/>
    <col min="10492" max="10746" width="11.44140625" style="44"/>
    <col min="10747" max="10747" width="18.88671875" style="44" customWidth="1"/>
    <col min="10748" max="11002" width="11.44140625" style="44"/>
    <col min="11003" max="11003" width="18.88671875" style="44" customWidth="1"/>
    <col min="11004" max="11258" width="11.44140625" style="44"/>
    <col min="11259" max="11259" width="18.88671875" style="44" customWidth="1"/>
    <col min="11260" max="11514" width="11.44140625" style="44"/>
    <col min="11515" max="11515" width="18.88671875" style="44" customWidth="1"/>
    <col min="11516" max="11770" width="11.44140625" style="44"/>
    <col min="11771" max="11771" width="18.88671875" style="44" customWidth="1"/>
    <col min="11772" max="12026" width="11.44140625" style="44"/>
    <col min="12027" max="12027" width="18.88671875" style="44" customWidth="1"/>
    <col min="12028" max="12282" width="11.44140625" style="44"/>
    <col min="12283" max="12283" width="18.88671875" style="44" customWidth="1"/>
    <col min="12284" max="12538" width="11.44140625" style="44"/>
    <col min="12539" max="12539" width="18.88671875" style="44" customWidth="1"/>
    <col min="12540" max="12794" width="11.44140625" style="44"/>
    <col min="12795" max="12795" width="18.88671875" style="44" customWidth="1"/>
    <col min="12796" max="13050" width="11.44140625" style="44"/>
    <col min="13051" max="13051" width="18.88671875" style="44" customWidth="1"/>
    <col min="13052" max="13306" width="11.44140625" style="44"/>
    <col min="13307" max="13307" width="18.88671875" style="44" customWidth="1"/>
    <col min="13308" max="13562" width="11.44140625" style="44"/>
    <col min="13563" max="13563" width="18.88671875" style="44" customWidth="1"/>
    <col min="13564" max="13818" width="11.44140625" style="44"/>
    <col min="13819" max="13819" width="18.88671875" style="44" customWidth="1"/>
    <col min="13820" max="14074" width="11.44140625" style="44"/>
    <col min="14075" max="14075" width="18.88671875" style="44" customWidth="1"/>
    <col min="14076" max="14330" width="11.44140625" style="44"/>
    <col min="14331" max="14331" width="18.88671875" style="44" customWidth="1"/>
    <col min="14332" max="14586" width="11.44140625" style="44"/>
    <col min="14587" max="14587" width="18.88671875" style="44" customWidth="1"/>
    <col min="14588" max="14842" width="11.44140625" style="44"/>
    <col min="14843" max="14843" width="18.88671875" style="44" customWidth="1"/>
    <col min="14844" max="15098" width="11.44140625" style="44"/>
    <col min="15099" max="15099" width="18.88671875" style="44" customWidth="1"/>
    <col min="15100" max="15354" width="11.44140625" style="44"/>
    <col min="15355" max="15355" width="18.88671875" style="44" customWidth="1"/>
    <col min="15356" max="15610" width="11.44140625" style="44"/>
    <col min="15611" max="15611" width="18.88671875" style="44" customWidth="1"/>
    <col min="15612" max="15866" width="11.44140625" style="44"/>
    <col min="15867" max="15867" width="18.88671875" style="44" customWidth="1"/>
    <col min="15868" max="16122" width="11.44140625" style="44"/>
    <col min="16123" max="16123" width="18.88671875" style="44" customWidth="1"/>
    <col min="16124" max="16384" width="11.44140625" style="44"/>
  </cols>
  <sheetData>
    <row r="2" spans="2:10" ht="15.6" x14ac:dyDescent="0.3">
      <c r="B2" s="249" t="s">
        <v>425</v>
      </c>
      <c r="J2" s="106" t="s">
        <v>212</v>
      </c>
    </row>
    <row r="3" spans="2:10" ht="15.6" x14ac:dyDescent="0.3">
      <c r="B3" s="252" t="s">
        <v>352</v>
      </c>
    </row>
    <row r="5" spans="2:10" ht="30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2.25" customHeight="1" x14ac:dyDescent="0.25">
      <c r="B7" s="268"/>
      <c r="C7" s="267"/>
      <c r="D7" s="267"/>
      <c r="E7" s="267"/>
      <c r="F7" s="267"/>
      <c r="G7" s="267"/>
      <c r="H7" s="267"/>
    </row>
    <row r="8" spans="2:10" ht="24" customHeight="1" x14ac:dyDescent="0.25">
      <c r="B8" s="495" t="s">
        <v>70</v>
      </c>
      <c r="C8" s="487">
        <v>16</v>
      </c>
      <c r="D8" s="487">
        <v>18</v>
      </c>
      <c r="E8" s="487">
        <v>7</v>
      </c>
      <c r="F8" s="487">
        <v>8</v>
      </c>
      <c r="G8" s="487">
        <v>10</v>
      </c>
      <c r="H8" s="487">
        <v>8</v>
      </c>
    </row>
    <row r="9" spans="2:10" ht="24" customHeight="1" x14ac:dyDescent="0.25">
      <c r="B9" s="241"/>
      <c r="C9" s="253"/>
      <c r="D9" s="253"/>
      <c r="E9" s="253"/>
      <c r="F9" s="253"/>
      <c r="G9" s="253"/>
      <c r="H9" s="253"/>
    </row>
    <row r="10" spans="2:10" ht="24" customHeight="1" x14ac:dyDescent="0.25">
      <c r="B10" s="480" t="s">
        <v>71</v>
      </c>
      <c r="C10" s="486"/>
      <c r="D10" s="486"/>
      <c r="E10" s="486"/>
      <c r="F10" s="486"/>
      <c r="G10" s="486"/>
      <c r="H10" s="486"/>
    </row>
    <row r="11" spans="2:10" ht="24" customHeight="1" x14ac:dyDescent="0.25">
      <c r="B11" s="241" t="s">
        <v>72</v>
      </c>
      <c r="C11" s="253">
        <v>1</v>
      </c>
      <c r="D11" s="253">
        <v>1</v>
      </c>
      <c r="E11" s="253">
        <v>0</v>
      </c>
      <c r="F11" s="253">
        <v>0</v>
      </c>
      <c r="G11" s="253">
        <v>0</v>
      </c>
      <c r="H11" s="253">
        <v>0</v>
      </c>
    </row>
    <row r="12" spans="2:10" ht="24" customHeight="1" x14ac:dyDescent="0.25">
      <c r="B12" s="241" t="s">
        <v>73</v>
      </c>
      <c r="C12" s="253">
        <v>23</v>
      </c>
      <c r="D12" s="253">
        <v>57</v>
      </c>
      <c r="E12" s="253">
        <v>37</v>
      </c>
      <c r="F12" s="253">
        <v>55</v>
      </c>
      <c r="G12" s="253">
        <v>56</v>
      </c>
      <c r="H12" s="253">
        <v>57</v>
      </c>
    </row>
    <row r="13" spans="2:10" ht="24" customHeight="1" x14ac:dyDescent="0.25">
      <c r="B13" s="250" t="s">
        <v>235</v>
      </c>
      <c r="C13" s="257">
        <f t="shared" ref="C13:H13" si="0">SUM(C11:C12)</f>
        <v>24</v>
      </c>
      <c r="D13" s="257">
        <f t="shared" si="0"/>
        <v>58</v>
      </c>
      <c r="E13" s="257">
        <f t="shared" si="0"/>
        <v>37</v>
      </c>
      <c r="F13" s="257">
        <f>SUM(F11:F12)</f>
        <v>55</v>
      </c>
      <c r="G13" s="257">
        <f>SUM(G11:G12)</f>
        <v>56</v>
      </c>
      <c r="H13" s="257">
        <f t="shared" si="0"/>
        <v>57</v>
      </c>
    </row>
    <row r="14" spans="2:10" ht="24" customHeight="1" x14ac:dyDescent="0.25">
      <c r="B14" s="241"/>
      <c r="C14" s="253"/>
      <c r="D14" s="253"/>
      <c r="E14" s="253"/>
      <c r="F14" s="253"/>
      <c r="G14" s="253"/>
      <c r="H14" s="253"/>
    </row>
    <row r="15" spans="2:10" ht="24" customHeight="1" x14ac:dyDescent="0.25">
      <c r="B15" s="480" t="s">
        <v>346</v>
      </c>
      <c r="C15" s="487">
        <v>1</v>
      </c>
      <c r="D15" s="487">
        <v>1</v>
      </c>
      <c r="E15" s="487">
        <v>2</v>
      </c>
      <c r="F15" s="487">
        <v>2</v>
      </c>
      <c r="G15" s="487">
        <v>3</v>
      </c>
      <c r="H15" s="487">
        <v>2</v>
      </c>
    </row>
    <row r="16" spans="2:10" s="53" customFormat="1" ht="24" customHeight="1" x14ac:dyDescent="0.25">
      <c r="B16" s="251"/>
      <c r="C16" s="261"/>
      <c r="D16" s="261"/>
      <c r="E16" s="261"/>
      <c r="F16" s="261"/>
      <c r="G16" s="261"/>
      <c r="H16" s="261"/>
    </row>
    <row r="17" spans="1:8" ht="24" customHeight="1" x14ac:dyDescent="0.25">
      <c r="B17" s="480" t="s">
        <v>74</v>
      </c>
      <c r="C17" s="486"/>
      <c r="D17" s="486"/>
      <c r="E17" s="486"/>
      <c r="F17" s="486"/>
      <c r="G17" s="486"/>
      <c r="H17" s="486"/>
    </row>
    <row r="18" spans="1:8" ht="24" customHeight="1" x14ac:dyDescent="0.25">
      <c r="B18" s="241" t="s">
        <v>75</v>
      </c>
      <c r="C18" s="253">
        <v>45</v>
      </c>
      <c r="D18" s="253">
        <v>30</v>
      </c>
      <c r="E18" s="253">
        <v>41</v>
      </c>
      <c r="F18" s="253">
        <v>20</v>
      </c>
      <c r="G18" s="253">
        <v>28</v>
      </c>
      <c r="H18" s="253">
        <v>30</v>
      </c>
    </row>
    <row r="19" spans="1:8" ht="24" customHeight="1" x14ac:dyDescent="0.25">
      <c r="B19" s="241" t="s">
        <v>93</v>
      </c>
      <c r="C19" s="253">
        <v>0</v>
      </c>
      <c r="D19" s="253">
        <v>1</v>
      </c>
      <c r="E19" s="253">
        <v>0</v>
      </c>
      <c r="F19" s="253">
        <v>1</v>
      </c>
      <c r="G19" s="253">
        <v>1</v>
      </c>
      <c r="H19" s="253">
        <v>1</v>
      </c>
    </row>
    <row r="20" spans="1:8" ht="24" customHeight="1" x14ac:dyDescent="0.25">
      <c r="B20" s="250" t="s">
        <v>235</v>
      </c>
      <c r="C20" s="257">
        <f t="shared" ref="C20:H20" si="1">SUM(C18:C19)</f>
        <v>45</v>
      </c>
      <c r="D20" s="257">
        <f t="shared" si="1"/>
        <v>31</v>
      </c>
      <c r="E20" s="257">
        <f t="shared" si="1"/>
        <v>41</v>
      </c>
      <c r="F20" s="257">
        <f>SUM(F18:F19)</f>
        <v>21</v>
      </c>
      <c r="G20" s="257">
        <f>SUM(G18:G19)</f>
        <v>29</v>
      </c>
      <c r="H20" s="257">
        <f t="shared" si="1"/>
        <v>31</v>
      </c>
    </row>
    <row r="21" spans="1:8" ht="24" customHeight="1" x14ac:dyDescent="0.25">
      <c r="B21" s="241"/>
      <c r="C21" s="253"/>
      <c r="D21" s="253"/>
      <c r="E21" s="253"/>
      <c r="F21" s="253"/>
      <c r="G21" s="253"/>
      <c r="H21" s="253"/>
    </row>
    <row r="22" spans="1:8" ht="24" customHeight="1" x14ac:dyDescent="0.25">
      <c r="B22" s="480" t="s">
        <v>424</v>
      </c>
      <c r="C22" s="486"/>
      <c r="D22" s="486"/>
      <c r="E22" s="486"/>
      <c r="F22" s="486"/>
      <c r="G22" s="486"/>
      <c r="H22" s="486"/>
    </row>
    <row r="23" spans="1:8" ht="24" customHeight="1" x14ac:dyDescent="0.25">
      <c r="A23" s="103"/>
      <c r="B23" s="391" t="s">
        <v>100</v>
      </c>
      <c r="C23" s="392">
        <v>153</v>
      </c>
      <c r="D23" s="392">
        <v>200</v>
      </c>
      <c r="E23" s="392">
        <v>167</v>
      </c>
      <c r="F23" s="392">
        <v>203</v>
      </c>
      <c r="G23" s="392">
        <v>175</v>
      </c>
      <c r="H23" s="392">
        <v>185</v>
      </c>
    </row>
    <row r="24" spans="1:8" ht="24" customHeight="1" x14ac:dyDescent="0.25">
      <c r="A24" s="103"/>
      <c r="B24" s="391"/>
      <c r="C24" s="392"/>
      <c r="D24" s="392"/>
      <c r="E24" s="392"/>
      <c r="F24" s="392"/>
      <c r="G24" s="392"/>
      <c r="H24" s="392"/>
    </row>
    <row r="25" spans="1:8" ht="24" customHeight="1" x14ac:dyDescent="0.25">
      <c r="B25" s="480" t="s">
        <v>77</v>
      </c>
      <c r="C25" s="486"/>
      <c r="D25" s="486"/>
      <c r="E25" s="486"/>
      <c r="F25" s="486"/>
      <c r="G25" s="486"/>
      <c r="H25" s="486"/>
    </row>
    <row r="26" spans="1:8" ht="24" customHeight="1" x14ac:dyDescent="0.25">
      <c r="B26" s="241" t="s">
        <v>78</v>
      </c>
      <c r="C26" s="253">
        <v>46</v>
      </c>
      <c r="D26" s="253">
        <v>177</v>
      </c>
      <c r="E26" s="253">
        <v>326</v>
      </c>
      <c r="F26" s="253">
        <v>320</v>
      </c>
      <c r="G26" s="253">
        <v>406</v>
      </c>
      <c r="H26" s="253">
        <v>510</v>
      </c>
    </row>
    <row r="27" spans="1:8" ht="24" customHeight="1" x14ac:dyDescent="0.25">
      <c r="B27" s="241" t="s">
        <v>85</v>
      </c>
      <c r="C27" s="253">
        <v>45</v>
      </c>
      <c r="D27" s="253">
        <v>36</v>
      </c>
      <c r="E27" s="253">
        <v>40</v>
      </c>
      <c r="F27" s="253">
        <v>30</v>
      </c>
      <c r="G27" s="253">
        <v>32</v>
      </c>
      <c r="H27" s="253">
        <v>34</v>
      </c>
    </row>
    <row r="28" spans="1:8" ht="24" customHeight="1" x14ac:dyDescent="0.25">
      <c r="B28" s="241" t="s">
        <v>87</v>
      </c>
      <c r="C28" s="253">
        <v>44</v>
      </c>
      <c r="D28" s="253">
        <v>50</v>
      </c>
      <c r="E28" s="253">
        <v>50</v>
      </c>
      <c r="F28" s="253">
        <v>52</v>
      </c>
      <c r="G28" s="253">
        <v>56</v>
      </c>
      <c r="H28" s="253">
        <v>58</v>
      </c>
    </row>
    <row r="29" spans="1:8" ht="24" customHeight="1" x14ac:dyDescent="0.25">
      <c r="B29" s="241" t="s">
        <v>86</v>
      </c>
      <c r="C29" s="253">
        <v>16</v>
      </c>
      <c r="D29" s="253">
        <v>28</v>
      </c>
      <c r="E29" s="253">
        <v>26</v>
      </c>
      <c r="F29" s="253">
        <v>32</v>
      </c>
      <c r="G29" s="253">
        <v>30</v>
      </c>
      <c r="H29" s="253">
        <v>31</v>
      </c>
    </row>
    <row r="30" spans="1:8" ht="24" customHeight="1" x14ac:dyDescent="0.25">
      <c r="B30" s="250" t="s">
        <v>235</v>
      </c>
      <c r="C30" s="257">
        <f t="shared" ref="C30:H30" si="2">SUM(C26:C29)</f>
        <v>151</v>
      </c>
      <c r="D30" s="257">
        <f t="shared" si="2"/>
        <v>291</v>
      </c>
      <c r="E30" s="257">
        <f t="shared" si="2"/>
        <v>442</v>
      </c>
      <c r="F30" s="257">
        <f>SUM(F26:F29)</f>
        <v>434</v>
      </c>
      <c r="G30" s="257">
        <f>SUM(G26:G29)</f>
        <v>524</v>
      </c>
      <c r="H30" s="257">
        <f t="shared" si="2"/>
        <v>633</v>
      </c>
    </row>
    <row r="31" spans="1:8" ht="24" customHeight="1" x14ac:dyDescent="0.25">
      <c r="B31" s="241"/>
      <c r="C31" s="253"/>
      <c r="D31" s="253"/>
      <c r="E31" s="253"/>
      <c r="F31" s="253"/>
      <c r="G31" s="253"/>
      <c r="H31" s="253"/>
    </row>
    <row r="32" spans="1:8" ht="24" customHeight="1" x14ac:dyDescent="0.25">
      <c r="B32" s="480" t="s">
        <v>81</v>
      </c>
      <c r="C32" s="486"/>
      <c r="D32" s="486"/>
      <c r="E32" s="486"/>
      <c r="F32" s="486"/>
      <c r="G32" s="486"/>
      <c r="H32" s="486"/>
    </row>
    <row r="33" spans="2:8" ht="24" customHeight="1" x14ac:dyDescent="0.25">
      <c r="B33" s="241" t="s">
        <v>82</v>
      </c>
      <c r="C33" s="253">
        <v>13</v>
      </c>
      <c r="D33" s="253">
        <v>15</v>
      </c>
      <c r="E33" s="253">
        <v>15</v>
      </c>
      <c r="F33" s="253">
        <v>13</v>
      </c>
      <c r="G33" s="253">
        <v>9</v>
      </c>
      <c r="H33" s="253">
        <v>10</v>
      </c>
    </row>
    <row r="34" spans="2:8" ht="24" customHeight="1" x14ac:dyDescent="0.25">
      <c r="B34" s="241" t="s">
        <v>83</v>
      </c>
      <c r="C34" s="253">
        <v>1</v>
      </c>
      <c r="D34" s="253">
        <v>1</v>
      </c>
      <c r="E34" s="253">
        <v>2</v>
      </c>
      <c r="F34" s="253">
        <v>1</v>
      </c>
      <c r="G34" s="253">
        <v>1</v>
      </c>
      <c r="H34" s="253">
        <v>1</v>
      </c>
    </row>
    <row r="35" spans="2:8" ht="24" customHeight="1" x14ac:dyDescent="0.25">
      <c r="B35" s="250" t="s">
        <v>235</v>
      </c>
      <c r="C35" s="257">
        <f t="shared" ref="C35:H35" si="3">SUM(C33:C34)</f>
        <v>14</v>
      </c>
      <c r="D35" s="257">
        <f t="shared" si="3"/>
        <v>16</v>
      </c>
      <c r="E35" s="257">
        <f t="shared" si="3"/>
        <v>17</v>
      </c>
      <c r="F35" s="257">
        <f>SUM(F33:F34)</f>
        <v>14</v>
      </c>
      <c r="G35" s="257">
        <f>SUM(G33:G34)</f>
        <v>10</v>
      </c>
      <c r="H35" s="257">
        <f t="shared" si="3"/>
        <v>11</v>
      </c>
    </row>
    <row r="36" spans="2:8" ht="11.25" customHeight="1" thickBot="1" x14ac:dyDescent="0.3">
      <c r="B36" s="794"/>
      <c r="C36" s="800"/>
      <c r="D36" s="800"/>
      <c r="E36" s="800"/>
      <c r="F36" s="800"/>
      <c r="G36" s="800"/>
      <c r="H36" s="800"/>
    </row>
    <row r="37" spans="2:8" ht="10.5" customHeight="1" x14ac:dyDescent="0.25">
      <c r="B37" s="50"/>
      <c r="C37" s="260"/>
      <c r="D37" s="260"/>
      <c r="E37" s="260"/>
      <c r="F37" s="260"/>
      <c r="G37" s="260"/>
      <c r="H37" s="260"/>
    </row>
    <row r="38" spans="2:8" ht="32.25" customHeight="1" x14ac:dyDescent="0.25">
      <c r="B38" s="534" t="s">
        <v>53</v>
      </c>
      <c r="C38" s="535">
        <f t="shared" ref="C38:H38" si="4">+C35+C30+C23+C20+C15+C13+C8</f>
        <v>404</v>
      </c>
      <c r="D38" s="535">
        <f t="shared" si="4"/>
        <v>615</v>
      </c>
      <c r="E38" s="535">
        <f t="shared" si="4"/>
        <v>713</v>
      </c>
      <c r="F38" s="535">
        <f t="shared" si="4"/>
        <v>737</v>
      </c>
      <c r="G38" s="535">
        <f t="shared" si="4"/>
        <v>807</v>
      </c>
      <c r="H38" s="535">
        <f t="shared" si="4"/>
        <v>927</v>
      </c>
    </row>
    <row r="40" spans="2:8" ht="10.5" customHeight="1" x14ac:dyDescent="0.25">
      <c r="B40" s="231" t="s">
        <v>353</v>
      </c>
    </row>
    <row r="41" spans="2:8" ht="10.5" customHeight="1" x14ac:dyDescent="0.25">
      <c r="B41" s="231" t="s">
        <v>348</v>
      </c>
    </row>
    <row r="42" spans="2:8" ht="10.5" customHeight="1" x14ac:dyDescent="0.25">
      <c r="B42" s="231" t="s">
        <v>355</v>
      </c>
    </row>
    <row r="43" spans="2:8" ht="10.5" customHeight="1" x14ac:dyDescent="0.25">
      <c r="B43" s="37" t="s">
        <v>350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FF00"/>
  </sheetPr>
  <dimension ref="B2:J40"/>
  <sheetViews>
    <sheetView showGridLines="0" view="pageBreakPreview" zoomScale="110" zoomScaleNormal="130" zoomScaleSheetLayoutView="110" workbookViewId="0">
      <selection activeCell="H35" sqref="H35"/>
    </sheetView>
  </sheetViews>
  <sheetFormatPr baseColWidth="10" defaultRowHeight="13.2" x14ac:dyDescent="0.25"/>
  <cols>
    <col min="1" max="1" width="1.6640625" style="44" customWidth="1"/>
    <col min="2" max="2" width="30.33203125" style="44" customWidth="1"/>
    <col min="3" max="8" width="14.33203125" style="44" customWidth="1"/>
    <col min="9" max="9" width="3.109375" style="44" customWidth="1"/>
    <col min="10" max="250" width="11.44140625" style="44"/>
    <col min="251" max="251" width="17.5546875" style="44" customWidth="1"/>
    <col min="252" max="506" width="11.44140625" style="44"/>
    <col min="507" max="507" width="17.5546875" style="44" customWidth="1"/>
    <col min="508" max="762" width="11.44140625" style="44"/>
    <col min="763" max="763" width="17.5546875" style="44" customWidth="1"/>
    <col min="764" max="1018" width="11.44140625" style="44"/>
    <col min="1019" max="1019" width="17.5546875" style="44" customWidth="1"/>
    <col min="1020" max="1274" width="11.44140625" style="44"/>
    <col min="1275" max="1275" width="17.5546875" style="44" customWidth="1"/>
    <col min="1276" max="1530" width="11.44140625" style="44"/>
    <col min="1531" max="1531" width="17.5546875" style="44" customWidth="1"/>
    <col min="1532" max="1786" width="11.44140625" style="44"/>
    <col min="1787" max="1787" width="17.5546875" style="44" customWidth="1"/>
    <col min="1788" max="2042" width="11.44140625" style="44"/>
    <col min="2043" max="2043" width="17.5546875" style="44" customWidth="1"/>
    <col min="2044" max="2298" width="11.44140625" style="44"/>
    <col min="2299" max="2299" width="17.5546875" style="44" customWidth="1"/>
    <col min="2300" max="2554" width="11.44140625" style="44"/>
    <col min="2555" max="2555" width="17.5546875" style="44" customWidth="1"/>
    <col min="2556" max="2810" width="11.44140625" style="44"/>
    <col min="2811" max="2811" width="17.5546875" style="44" customWidth="1"/>
    <col min="2812" max="3066" width="11.44140625" style="44"/>
    <col min="3067" max="3067" width="17.5546875" style="44" customWidth="1"/>
    <col min="3068" max="3322" width="11.44140625" style="44"/>
    <col min="3323" max="3323" width="17.5546875" style="44" customWidth="1"/>
    <col min="3324" max="3578" width="11.44140625" style="44"/>
    <col min="3579" max="3579" width="17.5546875" style="44" customWidth="1"/>
    <col min="3580" max="3834" width="11.44140625" style="44"/>
    <col min="3835" max="3835" width="17.5546875" style="44" customWidth="1"/>
    <col min="3836" max="4090" width="11.44140625" style="44"/>
    <col min="4091" max="4091" width="17.5546875" style="44" customWidth="1"/>
    <col min="4092" max="4346" width="11.44140625" style="44"/>
    <col min="4347" max="4347" width="17.5546875" style="44" customWidth="1"/>
    <col min="4348" max="4602" width="11.44140625" style="44"/>
    <col min="4603" max="4603" width="17.5546875" style="44" customWidth="1"/>
    <col min="4604" max="4858" width="11.44140625" style="44"/>
    <col min="4859" max="4859" width="17.5546875" style="44" customWidth="1"/>
    <col min="4860" max="5114" width="11.44140625" style="44"/>
    <col min="5115" max="5115" width="17.5546875" style="44" customWidth="1"/>
    <col min="5116" max="5370" width="11.44140625" style="44"/>
    <col min="5371" max="5371" width="17.5546875" style="44" customWidth="1"/>
    <col min="5372" max="5626" width="11.44140625" style="44"/>
    <col min="5627" max="5627" width="17.5546875" style="44" customWidth="1"/>
    <col min="5628" max="5882" width="11.44140625" style="44"/>
    <col min="5883" max="5883" width="17.5546875" style="44" customWidth="1"/>
    <col min="5884" max="6138" width="11.44140625" style="44"/>
    <col min="6139" max="6139" width="17.5546875" style="44" customWidth="1"/>
    <col min="6140" max="6394" width="11.44140625" style="44"/>
    <col min="6395" max="6395" width="17.5546875" style="44" customWidth="1"/>
    <col min="6396" max="6650" width="11.44140625" style="44"/>
    <col min="6651" max="6651" width="17.5546875" style="44" customWidth="1"/>
    <col min="6652" max="6906" width="11.44140625" style="44"/>
    <col min="6907" max="6907" width="17.5546875" style="44" customWidth="1"/>
    <col min="6908" max="7162" width="11.44140625" style="44"/>
    <col min="7163" max="7163" width="17.5546875" style="44" customWidth="1"/>
    <col min="7164" max="7418" width="11.44140625" style="44"/>
    <col min="7419" max="7419" width="17.5546875" style="44" customWidth="1"/>
    <col min="7420" max="7674" width="11.44140625" style="44"/>
    <col min="7675" max="7675" width="17.5546875" style="44" customWidth="1"/>
    <col min="7676" max="7930" width="11.44140625" style="44"/>
    <col min="7931" max="7931" width="17.5546875" style="44" customWidth="1"/>
    <col min="7932" max="8186" width="11.44140625" style="44"/>
    <col min="8187" max="8187" width="17.5546875" style="44" customWidth="1"/>
    <col min="8188" max="8442" width="11.44140625" style="44"/>
    <col min="8443" max="8443" width="17.5546875" style="44" customWidth="1"/>
    <col min="8444" max="8698" width="11.44140625" style="44"/>
    <col min="8699" max="8699" width="17.5546875" style="44" customWidth="1"/>
    <col min="8700" max="8954" width="11.44140625" style="44"/>
    <col min="8955" max="8955" width="17.5546875" style="44" customWidth="1"/>
    <col min="8956" max="9210" width="11.44140625" style="44"/>
    <col min="9211" max="9211" width="17.5546875" style="44" customWidth="1"/>
    <col min="9212" max="9466" width="11.44140625" style="44"/>
    <col min="9467" max="9467" width="17.5546875" style="44" customWidth="1"/>
    <col min="9468" max="9722" width="11.44140625" style="44"/>
    <col min="9723" max="9723" width="17.5546875" style="44" customWidth="1"/>
    <col min="9724" max="9978" width="11.44140625" style="44"/>
    <col min="9979" max="9979" width="17.5546875" style="44" customWidth="1"/>
    <col min="9980" max="10234" width="11.44140625" style="44"/>
    <col min="10235" max="10235" width="17.5546875" style="44" customWidth="1"/>
    <col min="10236" max="10490" width="11.44140625" style="44"/>
    <col min="10491" max="10491" width="17.5546875" style="44" customWidth="1"/>
    <col min="10492" max="10746" width="11.44140625" style="44"/>
    <col min="10747" max="10747" width="17.5546875" style="44" customWidth="1"/>
    <col min="10748" max="11002" width="11.44140625" style="44"/>
    <col min="11003" max="11003" width="17.5546875" style="44" customWidth="1"/>
    <col min="11004" max="11258" width="11.44140625" style="44"/>
    <col min="11259" max="11259" width="17.5546875" style="44" customWidth="1"/>
    <col min="11260" max="11514" width="11.44140625" style="44"/>
    <col min="11515" max="11515" width="17.5546875" style="44" customWidth="1"/>
    <col min="11516" max="11770" width="11.44140625" style="44"/>
    <col min="11771" max="11771" width="17.5546875" style="44" customWidth="1"/>
    <col min="11772" max="12026" width="11.44140625" style="44"/>
    <col min="12027" max="12027" width="17.5546875" style="44" customWidth="1"/>
    <col min="12028" max="12282" width="11.44140625" style="44"/>
    <col min="12283" max="12283" width="17.5546875" style="44" customWidth="1"/>
    <col min="12284" max="12538" width="11.44140625" style="44"/>
    <col min="12539" max="12539" width="17.5546875" style="44" customWidth="1"/>
    <col min="12540" max="12794" width="11.44140625" style="44"/>
    <col min="12795" max="12795" width="17.5546875" style="44" customWidth="1"/>
    <col min="12796" max="13050" width="11.44140625" style="44"/>
    <col min="13051" max="13051" width="17.5546875" style="44" customWidth="1"/>
    <col min="13052" max="13306" width="11.44140625" style="44"/>
    <col min="13307" max="13307" width="17.5546875" style="44" customWidth="1"/>
    <col min="13308" max="13562" width="11.44140625" style="44"/>
    <col min="13563" max="13563" width="17.5546875" style="44" customWidth="1"/>
    <col min="13564" max="13818" width="11.44140625" style="44"/>
    <col min="13819" max="13819" width="17.5546875" style="44" customWidth="1"/>
    <col min="13820" max="14074" width="11.44140625" style="44"/>
    <col min="14075" max="14075" width="17.5546875" style="44" customWidth="1"/>
    <col min="14076" max="14330" width="11.44140625" style="44"/>
    <col min="14331" max="14331" width="17.5546875" style="44" customWidth="1"/>
    <col min="14332" max="14586" width="11.44140625" style="44"/>
    <col min="14587" max="14587" width="17.5546875" style="44" customWidth="1"/>
    <col min="14588" max="14842" width="11.44140625" style="44"/>
    <col min="14843" max="14843" width="17.5546875" style="44" customWidth="1"/>
    <col min="14844" max="15098" width="11.44140625" style="44"/>
    <col min="15099" max="15099" width="17.5546875" style="44" customWidth="1"/>
    <col min="15100" max="15354" width="11.44140625" style="44"/>
    <col min="15355" max="15355" width="17.5546875" style="44" customWidth="1"/>
    <col min="15356" max="15610" width="11.44140625" style="44"/>
    <col min="15611" max="15611" width="17.5546875" style="44" customWidth="1"/>
    <col min="15612" max="15866" width="11.44140625" style="44"/>
    <col min="15867" max="15867" width="17.5546875" style="44" customWidth="1"/>
    <col min="15868" max="16122" width="11.44140625" style="44"/>
    <col min="16123" max="16123" width="17.5546875" style="44" customWidth="1"/>
    <col min="16124" max="16384" width="11.44140625" style="44"/>
  </cols>
  <sheetData>
    <row r="2" spans="2:10" ht="15.6" x14ac:dyDescent="0.3">
      <c r="B2" s="249" t="s">
        <v>426</v>
      </c>
      <c r="J2" s="106" t="s">
        <v>212</v>
      </c>
    </row>
    <row r="3" spans="2:10" ht="15.6" x14ac:dyDescent="0.3">
      <c r="B3" s="252" t="s">
        <v>352</v>
      </c>
    </row>
    <row r="5" spans="2:10" ht="29.25" customHeight="1" x14ac:dyDescent="0.25">
      <c r="B5" s="534" t="s">
        <v>153</v>
      </c>
      <c r="C5" s="534">
        <v>2008</v>
      </c>
      <c r="D5" s="534">
        <v>2009</v>
      </c>
      <c r="E5" s="534">
        <v>2010</v>
      </c>
      <c r="F5" s="534">
        <v>2011</v>
      </c>
      <c r="G5" s="534" t="s">
        <v>404</v>
      </c>
      <c r="H5" s="534" t="s">
        <v>403</v>
      </c>
    </row>
    <row r="6" spans="2:10" ht="9.9" customHeight="1" thickBot="1" x14ac:dyDescent="0.3">
      <c r="B6" s="785"/>
      <c r="C6" s="785"/>
      <c r="D6" s="785"/>
      <c r="E6" s="785"/>
      <c r="F6" s="785"/>
      <c r="G6" s="785"/>
      <c r="H6" s="785"/>
    </row>
    <row r="7" spans="2:10" ht="3" customHeight="1" x14ac:dyDescent="0.25">
      <c r="B7" s="268"/>
      <c r="C7" s="267"/>
      <c r="D7" s="267"/>
      <c r="E7" s="267"/>
      <c r="F7" s="267"/>
      <c r="G7" s="267"/>
      <c r="H7" s="267"/>
    </row>
    <row r="8" spans="2:10" ht="24" customHeight="1" x14ac:dyDescent="0.25">
      <c r="B8" s="495" t="s">
        <v>111</v>
      </c>
      <c r="C8" s="487">
        <v>25</v>
      </c>
      <c r="D8" s="487">
        <v>9</v>
      </c>
      <c r="E8" s="487">
        <v>10</v>
      </c>
      <c r="F8" s="487">
        <v>8</v>
      </c>
      <c r="G8" s="487">
        <v>11</v>
      </c>
      <c r="H8" s="487">
        <v>10</v>
      </c>
    </row>
    <row r="9" spans="2:10" ht="24" customHeight="1" x14ac:dyDescent="0.25">
      <c r="B9" s="241"/>
      <c r="C9" s="253"/>
      <c r="D9" s="253"/>
      <c r="E9" s="253"/>
      <c r="F9" s="253"/>
      <c r="G9" s="253"/>
      <c r="H9" s="253"/>
    </row>
    <row r="10" spans="2:10" ht="24" customHeight="1" x14ac:dyDescent="0.25">
      <c r="B10" s="480" t="s">
        <v>71</v>
      </c>
      <c r="C10" s="496"/>
      <c r="D10" s="496"/>
      <c r="E10" s="496"/>
      <c r="F10" s="496"/>
      <c r="G10" s="496"/>
      <c r="H10" s="496"/>
    </row>
    <row r="11" spans="2:10" ht="24" customHeight="1" x14ac:dyDescent="0.25">
      <c r="B11" s="241" t="s">
        <v>90</v>
      </c>
      <c r="C11" s="254">
        <v>138</v>
      </c>
      <c r="D11" s="254">
        <v>157</v>
      </c>
      <c r="E11" s="254">
        <v>128</v>
      </c>
      <c r="F11" s="254">
        <v>201</v>
      </c>
      <c r="G11" s="254">
        <v>231</v>
      </c>
      <c r="H11" s="254">
        <v>239</v>
      </c>
    </row>
    <row r="12" spans="2:10" ht="24" customHeight="1" x14ac:dyDescent="0.25">
      <c r="B12" s="241" t="s">
        <v>91</v>
      </c>
      <c r="C12" s="254">
        <v>83</v>
      </c>
      <c r="D12" s="254">
        <v>13</v>
      </c>
      <c r="E12" s="254">
        <v>5</v>
      </c>
      <c r="F12" s="254">
        <v>1</v>
      </c>
      <c r="G12" s="254">
        <v>2</v>
      </c>
      <c r="H12" s="254">
        <v>3</v>
      </c>
    </row>
    <row r="13" spans="2:10" ht="24" customHeight="1" x14ac:dyDescent="0.25">
      <c r="B13" s="241" t="s">
        <v>101</v>
      </c>
      <c r="C13" s="254">
        <v>15</v>
      </c>
      <c r="D13" s="254">
        <v>14</v>
      </c>
      <c r="E13" s="254">
        <v>9</v>
      </c>
      <c r="F13" s="254">
        <v>14</v>
      </c>
      <c r="G13" s="254">
        <v>14</v>
      </c>
      <c r="H13" s="254">
        <v>14</v>
      </c>
    </row>
    <row r="14" spans="2:10" ht="24" customHeight="1" x14ac:dyDescent="0.25">
      <c r="B14" s="250" t="s">
        <v>235</v>
      </c>
      <c r="C14" s="255">
        <f t="shared" ref="C14:H14" si="0">SUM(C11:C13)</f>
        <v>236</v>
      </c>
      <c r="D14" s="255">
        <f t="shared" si="0"/>
        <v>184</v>
      </c>
      <c r="E14" s="255">
        <f t="shared" si="0"/>
        <v>142</v>
      </c>
      <c r="F14" s="255">
        <f>SUM(F11:F13)</f>
        <v>216</v>
      </c>
      <c r="G14" s="255">
        <f>SUM(G11:G13)</f>
        <v>247</v>
      </c>
      <c r="H14" s="255">
        <f t="shared" si="0"/>
        <v>256</v>
      </c>
    </row>
    <row r="15" spans="2:10" ht="24" customHeight="1" x14ac:dyDescent="0.25">
      <c r="B15" s="241"/>
      <c r="C15" s="254"/>
      <c r="D15" s="254"/>
      <c r="E15" s="254"/>
      <c r="F15" s="254"/>
      <c r="G15" s="254"/>
      <c r="H15" s="254"/>
    </row>
    <row r="16" spans="2:10" ht="24" customHeight="1" x14ac:dyDescent="0.25">
      <c r="B16" s="480" t="s">
        <v>346</v>
      </c>
      <c r="C16" s="497">
        <v>485</v>
      </c>
      <c r="D16" s="497">
        <v>460</v>
      </c>
      <c r="E16" s="497">
        <v>447</v>
      </c>
      <c r="F16" s="497">
        <v>390</v>
      </c>
      <c r="G16" s="497">
        <v>387</v>
      </c>
      <c r="H16" s="497">
        <v>350</v>
      </c>
    </row>
    <row r="17" spans="2:9" s="53" customFormat="1" ht="24" customHeight="1" x14ac:dyDescent="0.25">
      <c r="B17" s="251"/>
      <c r="C17" s="256"/>
      <c r="D17" s="256"/>
      <c r="E17" s="256"/>
      <c r="F17" s="256"/>
      <c r="G17" s="256"/>
      <c r="H17" s="256"/>
    </row>
    <row r="18" spans="2:9" ht="24" customHeight="1" x14ac:dyDescent="0.25">
      <c r="B18" s="480" t="s">
        <v>74</v>
      </c>
      <c r="C18" s="496"/>
      <c r="D18" s="496"/>
      <c r="E18" s="496"/>
      <c r="F18" s="496"/>
      <c r="G18" s="496"/>
      <c r="H18" s="496"/>
    </row>
    <row r="19" spans="2:9" ht="24" customHeight="1" x14ac:dyDescent="0.25">
      <c r="B19" s="241" t="s">
        <v>92</v>
      </c>
      <c r="C19" s="254">
        <v>10</v>
      </c>
      <c r="D19" s="254">
        <v>9</v>
      </c>
      <c r="E19" s="254">
        <v>2</v>
      </c>
      <c r="F19" s="254">
        <v>2</v>
      </c>
      <c r="G19" s="254">
        <v>2</v>
      </c>
      <c r="H19" s="254">
        <v>2</v>
      </c>
    </row>
    <row r="20" spans="2:9" ht="24" customHeight="1" x14ac:dyDescent="0.25">
      <c r="B20" s="241" t="s">
        <v>93</v>
      </c>
      <c r="C20" s="254">
        <v>21</v>
      </c>
      <c r="D20" s="254">
        <v>5</v>
      </c>
      <c r="E20" s="254">
        <v>6</v>
      </c>
      <c r="F20" s="254">
        <v>2</v>
      </c>
      <c r="G20" s="254">
        <v>2</v>
      </c>
      <c r="H20" s="254">
        <v>2</v>
      </c>
    </row>
    <row r="21" spans="2:9" ht="24" customHeight="1" x14ac:dyDescent="0.25">
      <c r="B21" s="250" t="s">
        <v>235</v>
      </c>
      <c r="C21" s="255">
        <f t="shared" ref="C21:H21" si="1">SUM(C19:C20)</f>
        <v>31</v>
      </c>
      <c r="D21" s="255">
        <f t="shared" si="1"/>
        <v>14</v>
      </c>
      <c r="E21" s="255">
        <f t="shared" si="1"/>
        <v>8</v>
      </c>
      <c r="F21" s="255">
        <f>SUM(F19:F20)</f>
        <v>4</v>
      </c>
      <c r="G21" s="255">
        <f>SUM(G19:G20)</f>
        <v>4</v>
      </c>
      <c r="H21" s="255">
        <f t="shared" si="1"/>
        <v>4</v>
      </c>
    </row>
    <row r="22" spans="2:9" ht="24" customHeight="1" x14ac:dyDescent="0.25">
      <c r="B22" s="241"/>
      <c r="C22" s="254"/>
      <c r="D22" s="254"/>
      <c r="E22" s="254"/>
      <c r="F22" s="254"/>
      <c r="G22" s="254"/>
      <c r="H22" s="254"/>
    </row>
    <row r="23" spans="2:9" ht="24" customHeight="1" x14ac:dyDescent="0.25">
      <c r="B23" s="480" t="s">
        <v>77</v>
      </c>
      <c r="C23" s="496"/>
      <c r="D23" s="496"/>
      <c r="E23" s="496"/>
      <c r="F23" s="496"/>
      <c r="G23" s="496"/>
      <c r="H23" s="496"/>
    </row>
    <row r="24" spans="2:9" ht="24" customHeight="1" x14ac:dyDescent="0.25">
      <c r="B24" s="241" t="s">
        <v>94</v>
      </c>
      <c r="C24" s="254">
        <v>62</v>
      </c>
      <c r="D24" s="254">
        <v>10</v>
      </c>
      <c r="E24" s="254">
        <v>3</v>
      </c>
      <c r="F24" s="254">
        <v>9</v>
      </c>
      <c r="G24" s="254">
        <v>9</v>
      </c>
      <c r="H24" s="254">
        <v>9</v>
      </c>
    </row>
    <row r="25" spans="2:9" ht="24" customHeight="1" x14ac:dyDescent="0.25">
      <c r="B25" s="241" t="s">
        <v>95</v>
      </c>
      <c r="C25" s="254">
        <v>36</v>
      </c>
      <c r="D25" s="254">
        <v>27</v>
      </c>
      <c r="E25" s="254">
        <v>30</v>
      </c>
      <c r="F25" s="254">
        <v>24</v>
      </c>
      <c r="G25" s="254">
        <v>22</v>
      </c>
      <c r="H25" s="254">
        <v>23</v>
      </c>
    </row>
    <row r="26" spans="2:9" ht="24" customHeight="1" x14ac:dyDescent="0.25">
      <c r="B26" s="250" t="s">
        <v>235</v>
      </c>
      <c r="C26" s="255">
        <f t="shared" ref="C26:H26" si="2">SUM(C24:C25)</f>
        <v>98</v>
      </c>
      <c r="D26" s="255">
        <f t="shared" si="2"/>
        <v>37</v>
      </c>
      <c r="E26" s="255">
        <f t="shared" si="2"/>
        <v>33</v>
      </c>
      <c r="F26" s="255">
        <f>SUM(F24:F25)</f>
        <v>33</v>
      </c>
      <c r="G26" s="255">
        <f>SUM(G24:G25)</f>
        <v>31</v>
      </c>
      <c r="H26" s="255">
        <f t="shared" si="2"/>
        <v>32</v>
      </c>
    </row>
    <row r="27" spans="2:9" ht="24" customHeight="1" x14ac:dyDescent="0.25">
      <c r="B27" s="241"/>
      <c r="C27" s="254"/>
      <c r="D27" s="254"/>
      <c r="E27" s="254"/>
      <c r="F27" s="254"/>
      <c r="G27" s="254"/>
      <c r="H27" s="254"/>
    </row>
    <row r="28" spans="2:9" ht="24" customHeight="1" x14ac:dyDescent="0.25">
      <c r="B28" s="480" t="s">
        <v>81</v>
      </c>
      <c r="C28" s="496"/>
      <c r="D28" s="496"/>
      <c r="E28" s="496"/>
      <c r="F28" s="496"/>
      <c r="G28" s="496"/>
      <c r="H28" s="496"/>
    </row>
    <row r="29" spans="2:9" ht="24" customHeight="1" x14ac:dyDescent="0.25">
      <c r="B29" s="241" t="s">
        <v>98</v>
      </c>
      <c r="C29" s="254">
        <v>111</v>
      </c>
      <c r="D29" s="254">
        <v>133</v>
      </c>
      <c r="E29" s="254">
        <v>115</v>
      </c>
      <c r="F29" s="254">
        <v>116</v>
      </c>
      <c r="G29" s="254">
        <v>109</v>
      </c>
      <c r="H29" s="254">
        <v>100</v>
      </c>
    </row>
    <row r="30" spans="2:9" ht="24" customHeight="1" x14ac:dyDescent="0.25">
      <c r="B30" s="241" t="s">
        <v>99</v>
      </c>
      <c r="C30" s="254">
        <v>607</v>
      </c>
      <c r="D30" s="254">
        <v>818</v>
      </c>
      <c r="E30" s="254">
        <v>949</v>
      </c>
      <c r="F30" s="254">
        <v>1110</v>
      </c>
      <c r="G30" s="254">
        <v>1261</v>
      </c>
      <c r="H30" s="254">
        <v>1325</v>
      </c>
    </row>
    <row r="31" spans="2:9" ht="24" customHeight="1" x14ac:dyDescent="0.25">
      <c r="B31" s="250" t="s">
        <v>235</v>
      </c>
      <c r="C31" s="255">
        <f t="shared" ref="C31:H31" si="3">SUM(C29:C30)</f>
        <v>718</v>
      </c>
      <c r="D31" s="255">
        <f t="shared" si="3"/>
        <v>951</v>
      </c>
      <c r="E31" s="255">
        <f t="shared" si="3"/>
        <v>1064</v>
      </c>
      <c r="F31" s="255">
        <f>SUM(F29:F30)</f>
        <v>1226</v>
      </c>
      <c r="G31" s="255">
        <f>SUM(G29:G30)</f>
        <v>1370</v>
      </c>
      <c r="H31" s="255">
        <f t="shared" si="3"/>
        <v>1425</v>
      </c>
    </row>
    <row r="32" spans="2:9" ht="16.5" customHeight="1" thickBot="1" x14ac:dyDescent="0.3">
      <c r="B32" s="788"/>
      <c r="C32" s="798"/>
      <c r="D32" s="798"/>
      <c r="E32" s="798"/>
      <c r="F32" s="798"/>
      <c r="G32" s="798"/>
      <c r="H32" s="798"/>
      <c r="I32" s="74"/>
    </row>
    <row r="33" spans="2:8" ht="9.9" customHeight="1" x14ac:dyDescent="0.25">
      <c r="B33" s="50"/>
      <c r="C33" s="260"/>
      <c r="D33" s="260"/>
      <c r="E33" s="260"/>
      <c r="F33" s="260"/>
      <c r="G33" s="260"/>
      <c r="H33" s="260"/>
    </row>
    <row r="34" spans="2:8" ht="29.25" customHeight="1" x14ac:dyDescent="0.25">
      <c r="B34" s="534" t="s">
        <v>53</v>
      </c>
      <c r="C34" s="535">
        <f t="shared" ref="C34:H34" si="4">+C31+C26+C21+C16+C14+C8</f>
        <v>1593</v>
      </c>
      <c r="D34" s="535">
        <f t="shared" si="4"/>
        <v>1655</v>
      </c>
      <c r="E34" s="535">
        <f t="shared" si="4"/>
        <v>1704</v>
      </c>
      <c r="F34" s="535">
        <f>+F31+F26+F21+F16+F14+F8</f>
        <v>1877</v>
      </c>
      <c r="G34" s="535">
        <f>+G31+G26+G21+G16+G14+G8</f>
        <v>2050</v>
      </c>
      <c r="H34" s="535">
        <f t="shared" si="4"/>
        <v>2077</v>
      </c>
    </row>
    <row r="36" spans="2:8" ht="10.5" customHeight="1" x14ac:dyDescent="0.25">
      <c r="B36" s="231" t="s">
        <v>353</v>
      </c>
      <c r="C36"/>
      <c r="D36"/>
      <c r="E36"/>
      <c r="F36"/>
      <c r="G36"/>
      <c r="H36"/>
    </row>
    <row r="37" spans="2:8" ht="10.5" customHeight="1" x14ac:dyDescent="0.25">
      <c r="B37" s="231" t="s">
        <v>348</v>
      </c>
      <c r="C37"/>
      <c r="D37"/>
      <c r="E37"/>
      <c r="F37"/>
      <c r="G37"/>
      <c r="H37"/>
    </row>
    <row r="38" spans="2:8" ht="10.5" customHeight="1" x14ac:dyDescent="0.25">
      <c r="B38" s="231" t="s">
        <v>355</v>
      </c>
    </row>
    <row r="39" spans="2:8" ht="10.5" customHeight="1" x14ac:dyDescent="0.25">
      <c r="B39" s="37" t="s">
        <v>360</v>
      </c>
    </row>
    <row r="40" spans="2:8" x14ac:dyDescent="0.25">
      <c r="B40" s="37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J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2:L69"/>
  <sheetViews>
    <sheetView showGridLines="0" view="pageBreakPreview" topLeftCell="A19" zoomScaleNormal="100" zoomScaleSheetLayoutView="100" workbookViewId="0">
      <selection activeCell="K39" sqref="K39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5.6640625" customWidth="1"/>
    <col min="10" max="10" width="3.88671875" customWidth="1"/>
  </cols>
  <sheetData>
    <row r="2" spans="2:12" ht="15.6" x14ac:dyDescent="0.3">
      <c r="B2" s="93" t="s">
        <v>459</v>
      </c>
      <c r="C2" s="13"/>
      <c r="D2" s="13"/>
      <c r="H2" s="8"/>
      <c r="I2" s="8"/>
      <c r="K2" s="108" t="s">
        <v>212</v>
      </c>
    </row>
    <row r="3" spans="2:12" ht="15.6" x14ac:dyDescent="0.3">
      <c r="B3" s="93" t="s">
        <v>270</v>
      </c>
      <c r="C3" s="13"/>
      <c r="D3" s="13"/>
    </row>
    <row r="4" spans="2:12" x14ac:dyDescent="0.25">
      <c r="B4" s="6"/>
      <c r="C4" s="6"/>
      <c r="D4" s="6"/>
    </row>
    <row r="5" spans="2:12" ht="20.100000000000001" customHeight="1" x14ac:dyDescent="0.25">
      <c r="B5" s="551" t="s">
        <v>6</v>
      </c>
      <c r="C5" s="551">
        <v>2000</v>
      </c>
      <c r="D5" s="551">
        <v>2001</v>
      </c>
      <c r="E5" s="551">
        <v>2002</v>
      </c>
      <c r="F5" s="551">
        <v>2003</v>
      </c>
      <c r="G5" s="551">
        <v>2004</v>
      </c>
      <c r="H5" s="551">
        <v>2005</v>
      </c>
      <c r="I5" s="551">
        <v>2006</v>
      </c>
    </row>
    <row r="6" spans="2:12" ht="9.9" customHeight="1" thickBot="1" x14ac:dyDescent="0.3">
      <c r="B6" s="556"/>
      <c r="C6" s="556"/>
      <c r="D6" s="556"/>
      <c r="E6" s="556"/>
      <c r="F6" s="556"/>
      <c r="G6" s="556"/>
      <c r="H6" s="556"/>
      <c r="I6" s="556"/>
    </row>
    <row r="7" spans="2:12" ht="15.9" customHeight="1" x14ac:dyDescent="0.25">
      <c r="B7" s="505" t="s">
        <v>7</v>
      </c>
      <c r="C7" s="440">
        <v>679806</v>
      </c>
      <c r="D7" s="440">
        <v>720168</v>
      </c>
      <c r="E7" s="440">
        <v>725510</v>
      </c>
      <c r="F7" s="440">
        <v>746121</v>
      </c>
      <c r="G7" s="440">
        <v>754170</v>
      </c>
      <c r="H7" s="440">
        <v>765821</v>
      </c>
      <c r="I7" s="440">
        <v>786930</v>
      </c>
      <c r="L7" s="10"/>
    </row>
    <row r="8" spans="2:12" ht="15.9" customHeight="1" x14ac:dyDescent="0.25">
      <c r="B8" s="125" t="s">
        <v>8</v>
      </c>
      <c r="C8" s="126">
        <v>1366211</v>
      </c>
      <c r="D8" s="126">
        <v>1430968</v>
      </c>
      <c r="E8" s="126">
        <v>1454466</v>
      </c>
      <c r="F8" s="126">
        <v>1486837</v>
      </c>
      <c r="G8" s="126">
        <v>1510966</v>
      </c>
      <c r="H8" s="126">
        <v>1514419</v>
      </c>
      <c r="I8" s="126">
        <v>1562619</v>
      </c>
      <c r="L8" s="10"/>
    </row>
    <row r="9" spans="2:12" ht="15.9" customHeight="1" x14ac:dyDescent="0.25">
      <c r="B9" s="505" t="s">
        <v>9</v>
      </c>
      <c r="C9" s="440">
        <v>2081210</v>
      </c>
      <c r="D9" s="440">
        <v>2160163</v>
      </c>
      <c r="E9" s="440">
        <v>2194068</v>
      </c>
      <c r="F9" s="440">
        <v>2247189</v>
      </c>
      <c r="G9" s="440">
        <v>2284471</v>
      </c>
      <c r="H9" s="440">
        <v>2287393</v>
      </c>
      <c r="I9" s="440">
        <v>2355750</v>
      </c>
    </row>
    <row r="10" spans="2:12" ht="15.9" customHeight="1" x14ac:dyDescent="0.25">
      <c r="B10" s="125" t="s">
        <v>10</v>
      </c>
      <c r="C10" s="126">
        <v>2770067</v>
      </c>
      <c r="D10" s="126">
        <v>2882970</v>
      </c>
      <c r="E10" s="126">
        <v>2913942</v>
      </c>
      <c r="F10" s="126">
        <v>3022604</v>
      </c>
      <c r="G10" s="126">
        <v>3056295</v>
      </c>
      <c r="H10" s="126">
        <v>3070313</v>
      </c>
      <c r="I10" s="126">
        <v>3161389</v>
      </c>
    </row>
    <row r="11" spans="2:12" ht="15.9" customHeight="1" x14ac:dyDescent="0.25">
      <c r="B11" s="505" t="s">
        <v>11</v>
      </c>
      <c r="C11" s="440">
        <v>3482899</v>
      </c>
      <c r="D11" s="440">
        <v>3620308</v>
      </c>
      <c r="E11" s="440">
        <v>3663267</v>
      </c>
      <c r="F11" s="440">
        <v>3828551</v>
      </c>
      <c r="G11" s="440">
        <v>3852073</v>
      </c>
      <c r="H11" s="440">
        <v>3866407</v>
      </c>
      <c r="I11" s="440">
        <v>3979945</v>
      </c>
    </row>
    <row r="12" spans="2:12" ht="15.9" customHeight="1" x14ac:dyDescent="0.25">
      <c r="B12" s="125" t="s">
        <v>12</v>
      </c>
      <c r="C12" s="126">
        <v>4274621</v>
      </c>
      <c r="D12" s="126">
        <v>4404022</v>
      </c>
      <c r="E12" s="126">
        <v>4451815</v>
      </c>
      <c r="F12" s="126">
        <v>4668762</v>
      </c>
      <c r="G12" s="126">
        <v>4673852</v>
      </c>
      <c r="H12" s="126">
        <v>4698064</v>
      </c>
      <c r="I12" s="126">
        <v>4821971</v>
      </c>
    </row>
    <row r="13" spans="2:12" ht="15.9" customHeight="1" x14ac:dyDescent="0.25">
      <c r="B13" s="505" t="s">
        <v>13</v>
      </c>
      <c r="C13" s="440">
        <v>5136671</v>
      </c>
      <c r="D13" s="440">
        <v>5251230</v>
      </c>
      <c r="E13" s="440">
        <v>5292915</v>
      </c>
      <c r="F13" s="440">
        <v>5561644</v>
      </c>
      <c r="G13" s="440">
        <v>5534309</v>
      </c>
      <c r="H13" s="440">
        <v>5585131</v>
      </c>
      <c r="I13" s="440">
        <v>5736097</v>
      </c>
    </row>
    <row r="14" spans="2:12" ht="15.9" customHeight="1" x14ac:dyDescent="0.25">
      <c r="B14" s="125" t="s">
        <v>14</v>
      </c>
      <c r="C14" s="126">
        <v>6029986</v>
      </c>
      <c r="D14" s="126">
        <v>6152579</v>
      </c>
      <c r="E14" s="126">
        <v>6194210</v>
      </c>
      <c r="F14" s="126">
        <v>6478386</v>
      </c>
      <c r="G14" s="126">
        <v>6456794</v>
      </c>
      <c r="H14" s="126">
        <v>6462981</v>
      </c>
      <c r="I14" s="126">
        <v>6630570</v>
      </c>
      <c r="K14" s="20"/>
    </row>
    <row r="15" spans="2:12" ht="15.9" customHeight="1" x14ac:dyDescent="0.25">
      <c r="B15" s="505" t="s">
        <v>15</v>
      </c>
      <c r="C15" s="440">
        <v>6958831</v>
      </c>
      <c r="D15" s="440">
        <v>7080091</v>
      </c>
      <c r="E15" s="440">
        <v>7136132</v>
      </c>
      <c r="F15" s="440">
        <v>7380740</v>
      </c>
      <c r="G15" s="440">
        <v>7375808</v>
      </c>
      <c r="H15" s="440">
        <v>7334244</v>
      </c>
      <c r="I15" s="440">
        <v>7512228</v>
      </c>
      <c r="K15" s="10"/>
    </row>
    <row r="16" spans="2:12" ht="15.9" customHeight="1" x14ac:dyDescent="0.25">
      <c r="B16" s="125" t="s">
        <v>16</v>
      </c>
      <c r="C16" s="126">
        <v>7827480</v>
      </c>
      <c r="D16" s="126">
        <v>7956527</v>
      </c>
      <c r="E16" s="126">
        <v>8037069</v>
      </c>
      <c r="F16" s="126">
        <v>8203642</v>
      </c>
      <c r="G16" s="126">
        <v>8249442</v>
      </c>
      <c r="H16" s="126">
        <v>8187824</v>
      </c>
      <c r="I16" s="126">
        <v>8385992</v>
      </c>
    </row>
    <row r="17" spans="2:12" ht="15.9" customHeight="1" x14ac:dyDescent="0.25">
      <c r="B17" s="505" t="s">
        <v>17</v>
      </c>
      <c r="C17" s="440">
        <v>8585475</v>
      </c>
      <c r="D17" s="440">
        <v>8730090</v>
      </c>
      <c r="E17" s="440">
        <v>8876912</v>
      </c>
      <c r="F17" s="440">
        <v>9000103</v>
      </c>
      <c r="G17" s="440">
        <v>9071965</v>
      </c>
      <c r="H17" s="440">
        <v>9046280</v>
      </c>
      <c r="I17" s="440">
        <v>9232074</v>
      </c>
    </row>
    <row r="18" spans="2:12" ht="15.9" customHeight="1" thickBot="1" x14ac:dyDescent="0.3">
      <c r="B18" s="554" t="s">
        <v>18</v>
      </c>
      <c r="C18" s="564">
        <v>9311444</v>
      </c>
      <c r="D18" s="564">
        <v>9472293</v>
      </c>
      <c r="E18" s="564">
        <v>9658279</v>
      </c>
      <c r="F18" s="564">
        <v>9784355</v>
      </c>
      <c r="G18" s="564">
        <v>9864302</v>
      </c>
      <c r="H18" s="564">
        <v>9868302</v>
      </c>
      <c r="I18" s="564">
        <v>10088550</v>
      </c>
    </row>
    <row r="19" spans="2:12" ht="8.25" customHeight="1" x14ac:dyDescent="0.25">
      <c r="B19" s="27"/>
      <c r="C19" s="27"/>
      <c r="D19" s="27"/>
      <c r="E19" s="127"/>
      <c r="F19" s="127"/>
      <c r="G19" s="127"/>
      <c r="H19" s="127"/>
      <c r="I19" s="127"/>
      <c r="J19" s="10"/>
    </row>
    <row r="20" spans="2:12" ht="20.100000000000001" customHeight="1" x14ac:dyDescent="0.25">
      <c r="B20" s="551" t="s">
        <v>6</v>
      </c>
      <c r="C20" s="551">
        <v>2007</v>
      </c>
      <c r="D20" s="551">
        <v>2008</v>
      </c>
      <c r="E20" s="551">
        <v>2009</v>
      </c>
      <c r="F20" s="551">
        <v>2010</v>
      </c>
      <c r="G20" s="551">
        <v>2011</v>
      </c>
      <c r="H20" s="551">
        <v>2012</v>
      </c>
      <c r="I20" s="551" t="s">
        <v>456</v>
      </c>
      <c r="J20" s="10"/>
    </row>
    <row r="21" spans="2:12" ht="13.8" thickBot="1" x14ac:dyDescent="0.3">
      <c r="B21" s="556"/>
      <c r="C21" s="556"/>
      <c r="D21" s="556"/>
      <c r="E21" s="556"/>
      <c r="F21" s="556"/>
      <c r="G21" s="565"/>
      <c r="H21" s="565"/>
      <c r="I21" s="565"/>
      <c r="J21" s="10"/>
    </row>
    <row r="22" spans="2:12" ht="15.9" customHeight="1" x14ac:dyDescent="0.25">
      <c r="B22" s="505" t="s">
        <v>7</v>
      </c>
      <c r="C22" s="440">
        <v>833261</v>
      </c>
      <c r="D22" s="440">
        <v>832329</v>
      </c>
      <c r="E22" s="440">
        <v>809272</v>
      </c>
      <c r="F22" s="440">
        <v>831392</v>
      </c>
      <c r="G22" s="440">
        <v>846827</v>
      </c>
      <c r="H22" s="440">
        <v>839473</v>
      </c>
      <c r="I22" s="440">
        <v>858374</v>
      </c>
      <c r="J22" s="10"/>
      <c r="L22" s="10"/>
    </row>
    <row r="23" spans="2:12" ht="15.9" customHeight="1" x14ac:dyDescent="0.25">
      <c r="B23" s="125" t="s">
        <v>8</v>
      </c>
      <c r="C23" s="126">
        <v>1639109</v>
      </c>
      <c r="D23" s="126">
        <v>1650912</v>
      </c>
      <c r="E23" s="126">
        <v>1627465</v>
      </c>
      <c r="F23" s="126">
        <v>1637170</v>
      </c>
      <c r="G23" s="126">
        <v>1670910</v>
      </c>
      <c r="H23" s="126">
        <v>1663335</v>
      </c>
      <c r="I23" s="126">
        <v>1688906</v>
      </c>
      <c r="J23" s="10"/>
      <c r="L23" s="10"/>
    </row>
    <row r="24" spans="2:12" ht="15.9" customHeight="1" x14ac:dyDescent="0.25">
      <c r="B24" s="505" t="s">
        <v>9</v>
      </c>
      <c r="C24" s="440">
        <v>2470753</v>
      </c>
      <c r="D24" s="440">
        <v>2499301</v>
      </c>
      <c r="E24" s="440">
        <v>2467329</v>
      </c>
      <c r="F24" s="440">
        <v>2468018</v>
      </c>
      <c r="G24" s="440">
        <v>2515929</v>
      </c>
      <c r="H24" s="440">
        <v>2511699</v>
      </c>
      <c r="I24" s="440">
        <v>2547019</v>
      </c>
      <c r="L24" s="10"/>
    </row>
    <row r="25" spans="2:12" ht="15.9" customHeight="1" x14ac:dyDescent="0.25">
      <c r="B25" s="125" t="s">
        <v>10</v>
      </c>
      <c r="C25" s="126">
        <v>3312464</v>
      </c>
      <c r="D25" s="126">
        <v>3353366</v>
      </c>
      <c r="E25" s="126">
        <v>3315351</v>
      </c>
      <c r="F25" s="126">
        <v>3302371</v>
      </c>
      <c r="G25" s="126">
        <v>3356512</v>
      </c>
      <c r="H25" s="126">
        <v>3375210</v>
      </c>
      <c r="I25" s="126">
        <v>3409450</v>
      </c>
      <c r="L25" s="10"/>
    </row>
    <row r="26" spans="2:12" ht="15.9" customHeight="1" x14ac:dyDescent="0.25">
      <c r="B26" s="505" t="s">
        <v>11</v>
      </c>
      <c r="C26" s="440">
        <v>4175927</v>
      </c>
      <c r="D26" s="440">
        <v>4226722</v>
      </c>
      <c r="E26" s="440">
        <v>4191901</v>
      </c>
      <c r="F26" s="440">
        <v>4174718</v>
      </c>
      <c r="G26" s="440">
        <v>4219394</v>
      </c>
      <c r="H26" s="440">
        <v>4269658</v>
      </c>
      <c r="I26" s="440">
        <v>4303494</v>
      </c>
      <c r="L26" s="10"/>
    </row>
    <row r="27" spans="2:12" ht="15.9" customHeight="1" x14ac:dyDescent="0.25">
      <c r="B27" s="125" t="s">
        <v>12</v>
      </c>
      <c r="C27" s="126">
        <v>5033809</v>
      </c>
      <c r="D27" s="126">
        <v>5139244</v>
      </c>
      <c r="E27" s="126">
        <v>5089443</v>
      </c>
      <c r="F27" s="126">
        <v>5081456</v>
      </c>
      <c r="G27" s="126">
        <v>5107318</v>
      </c>
      <c r="H27" s="126">
        <v>5186188</v>
      </c>
      <c r="I27" s="126">
        <v>5232154</v>
      </c>
      <c r="L27" s="10"/>
    </row>
    <row r="28" spans="2:12" ht="15.9" customHeight="1" x14ac:dyDescent="0.25">
      <c r="B28" s="505" t="s">
        <v>13</v>
      </c>
      <c r="C28" s="440">
        <v>5944031</v>
      </c>
      <c r="D28" s="440">
        <v>6089650</v>
      </c>
      <c r="E28" s="440">
        <v>6023203</v>
      </c>
      <c r="F28" s="440">
        <v>6039719</v>
      </c>
      <c r="G28" s="440">
        <v>6054901</v>
      </c>
      <c r="H28" s="440">
        <v>6163136</v>
      </c>
      <c r="I28" s="440">
        <v>6196834</v>
      </c>
      <c r="L28" s="10"/>
    </row>
    <row r="29" spans="2:12" ht="15.9" customHeight="1" x14ac:dyDescent="0.25">
      <c r="B29" s="125" t="s">
        <v>14</v>
      </c>
      <c r="C29" s="126">
        <v>6861865</v>
      </c>
      <c r="D29" s="126">
        <v>7033179</v>
      </c>
      <c r="E29" s="126">
        <v>6965357</v>
      </c>
      <c r="F29" s="126">
        <v>7007219</v>
      </c>
      <c r="G29" s="126">
        <v>7020485</v>
      </c>
      <c r="H29" s="126">
        <v>7132524</v>
      </c>
      <c r="I29" s="126">
        <v>7171616</v>
      </c>
      <c r="L29" s="10"/>
    </row>
    <row r="30" spans="2:12" ht="15.9" customHeight="1" x14ac:dyDescent="0.25">
      <c r="B30" s="505" t="s">
        <v>15</v>
      </c>
      <c r="C30" s="440">
        <v>7761300</v>
      </c>
      <c r="D30" s="440">
        <v>7976273</v>
      </c>
      <c r="E30" s="440">
        <v>7888450</v>
      </c>
      <c r="F30" s="440">
        <v>7956044</v>
      </c>
      <c r="G30" s="440">
        <v>7985114</v>
      </c>
      <c r="H30" s="440">
        <v>8095062</v>
      </c>
      <c r="I30" s="440">
        <v>8137329</v>
      </c>
      <c r="L30" s="10"/>
    </row>
    <row r="31" spans="2:12" ht="15.9" customHeight="1" x14ac:dyDescent="0.25">
      <c r="B31" s="125" t="s">
        <v>16</v>
      </c>
      <c r="C31" s="126">
        <v>8669521</v>
      </c>
      <c r="D31" s="126">
        <v>8886980</v>
      </c>
      <c r="E31" s="126">
        <v>8811459</v>
      </c>
      <c r="F31" s="126">
        <v>8885501</v>
      </c>
      <c r="G31" s="126">
        <v>8934797</v>
      </c>
      <c r="H31" s="126">
        <v>9043979</v>
      </c>
      <c r="I31" s="126"/>
      <c r="L31" s="10"/>
    </row>
    <row r="32" spans="2:12" ht="15.9" customHeight="1" x14ac:dyDescent="0.25">
      <c r="B32" s="505" t="s">
        <v>17</v>
      </c>
      <c r="C32" s="440">
        <v>9527952</v>
      </c>
      <c r="D32" s="440">
        <v>9778050</v>
      </c>
      <c r="E32" s="440">
        <v>9706053</v>
      </c>
      <c r="F32" s="440">
        <v>9798085</v>
      </c>
      <c r="G32" s="440">
        <v>9848138</v>
      </c>
      <c r="H32" s="440">
        <v>9979862</v>
      </c>
      <c r="I32" s="440"/>
      <c r="L32" s="10"/>
    </row>
    <row r="33" spans="1:12" ht="15.9" customHeight="1" thickBot="1" x14ac:dyDescent="0.3">
      <c r="B33" s="554" t="s">
        <v>18</v>
      </c>
      <c r="C33" s="564">
        <v>10345982</v>
      </c>
      <c r="D33" s="564">
        <v>10589481</v>
      </c>
      <c r="E33" s="564">
        <v>10549037</v>
      </c>
      <c r="F33" s="564">
        <v>10676691</v>
      </c>
      <c r="G33" s="564">
        <v>10724290</v>
      </c>
      <c r="H33" s="564">
        <v>10880870</v>
      </c>
      <c r="I33" s="564"/>
      <c r="L33" s="10"/>
    </row>
    <row r="34" spans="1:12" x14ac:dyDescent="0.25">
      <c r="B34" s="99" t="s">
        <v>112</v>
      </c>
      <c r="I34" s="81"/>
    </row>
    <row r="35" spans="1:12" x14ac:dyDescent="0.25">
      <c r="B35" s="99" t="s">
        <v>202</v>
      </c>
    </row>
    <row r="36" spans="1:12" x14ac:dyDescent="0.25">
      <c r="B36" s="100" t="s">
        <v>318</v>
      </c>
    </row>
    <row r="37" spans="1:12" x14ac:dyDescent="0.25">
      <c r="B37" s="101" t="s">
        <v>272</v>
      </c>
    </row>
    <row r="39" spans="1:12" ht="18" x14ac:dyDescent="0.3">
      <c r="A39" s="982" t="s">
        <v>461</v>
      </c>
      <c r="B39" s="982"/>
      <c r="C39" s="982"/>
      <c r="D39" s="982"/>
      <c r="E39" s="982"/>
      <c r="F39" s="982"/>
      <c r="G39" s="982"/>
      <c r="H39" s="982"/>
      <c r="I39" s="982"/>
      <c r="J39" s="982"/>
      <c r="K39" s="108" t="s">
        <v>212</v>
      </c>
    </row>
    <row r="68" spans="2:2" x14ac:dyDescent="0.25">
      <c r="B68" s="100" t="s">
        <v>319</v>
      </c>
    </row>
    <row r="69" spans="2:2" x14ac:dyDescent="0.25">
      <c r="B69" s="101" t="s">
        <v>272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1">
    <mergeCell ref="A39:J39"/>
  </mergeCells>
  <hyperlinks>
    <hyperlink ref="K2" location="contenido!A1" display="volver al índice"/>
    <hyperlink ref="K39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41"/>
  <sheetViews>
    <sheetView showGridLines="0" view="pageBreakPreview" topLeftCell="A25" zoomScale="110" zoomScaleNormal="100" zoomScaleSheetLayoutView="110" workbookViewId="0">
      <selection activeCell="G23" sqref="G23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8" width="14.6640625" style="29" customWidth="1"/>
    <col min="9" max="9" width="9.109375" style="29" customWidth="1"/>
    <col min="10" max="250" width="11.44140625" style="29"/>
    <col min="251" max="251" width="19" style="29" customWidth="1"/>
    <col min="252" max="506" width="11.44140625" style="29"/>
    <col min="507" max="507" width="19" style="29" customWidth="1"/>
    <col min="508" max="762" width="11.44140625" style="29"/>
    <col min="763" max="763" width="19" style="29" customWidth="1"/>
    <col min="764" max="1018" width="11.44140625" style="29"/>
    <col min="1019" max="1019" width="19" style="29" customWidth="1"/>
    <col min="1020" max="1274" width="11.44140625" style="29"/>
    <col min="1275" max="1275" width="19" style="29" customWidth="1"/>
    <col min="1276" max="1530" width="11.44140625" style="29"/>
    <col min="1531" max="1531" width="19" style="29" customWidth="1"/>
    <col min="1532" max="1786" width="11.44140625" style="29"/>
    <col min="1787" max="1787" width="19" style="29" customWidth="1"/>
    <col min="1788" max="2042" width="11.44140625" style="29"/>
    <col min="2043" max="2043" width="19" style="29" customWidth="1"/>
    <col min="2044" max="2298" width="11.44140625" style="29"/>
    <col min="2299" max="2299" width="19" style="29" customWidth="1"/>
    <col min="2300" max="2554" width="11.44140625" style="29"/>
    <col min="2555" max="2555" width="19" style="29" customWidth="1"/>
    <col min="2556" max="2810" width="11.44140625" style="29"/>
    <col min="2811" max="2811" width="19" style="29" customWidth="1"/>
    <col min="2812" max="3066" width="11.44140625" style="29"/>
    <col min="3067" max="3067" width="19" style="29" customWidth="1"/>
    <col min="3068" max="3322" width="11.44140625" style="29"/>
    <col min="3323" max="3323" width="19" style="29" customWidth="1"/>
    <col min="3324" max="3578" width="11.44140625" style="29"/>
    <col min="3579" max="3579" width="19" style="29" customWidth="1"/>
    <col min="3580" max="3834" width="11.44140625" style="29"/>
    <col min="3835" max="3835" width="19" style="29" customWidth="1"/>
    <col min="3836" max="4090" width="11.44140625" style="29"/>
    <col min="4091" max="4091" width="19" style="29" customWidth="1"/>
    <col min="4092" max="4346" width="11.44140625" style="29"/>
    <col min="4347" max="4347" width="19" style="29" customWidth="1"/>
    <col min="4348" max="4602" width="11.44140625" style="29"/>
    <col min="4603" max="4603" width="19" style="29" customWidth="1"/>
    <col min="4604" max="4858" width="11.44140625" style="29"/>
    <col min="4859" max="4859" width="19" style="29" customWidth="1"/>
    <col min="4860" max="5114" width="11.44140625" style="29"/>
    <col min="5115" max="5115" width="19" style="29" customWidth="1"/>
    <col min="5116" max="5370" width="11.44140625" style="29"/>
    <col min="5371" max="5371" width="19" style="29" customWidth="1"/>
    <col min="5372" max="5626" width="11.44140625" style="29"/>
    <col min="5627" max="5627" width="19" style="29" customWidth="1"/>
    <col min="5628" max="5882" width="11.44140625" style="29"/>
    <col min="5883" max="5883" width="19" style="29" customWidth="1"/>
    <col min="5884" max="6138" width="11.44140625" style="29"/>
    <col min="6139" max="6139" width="19" style="29" customWidth="1"/>
    <col min="6140" max="6394" width="11.44140625" style="29"/>
    <col min="6395" max="6395" width="19" style="29" customWidth="1"/>
    <col min="6396" max="6650" width="11.44140625" style="29"/>
    <col min="6651" max="6651" width="19" style="29" customWidth="1"/>
    <col min="6652" max="6906" width="11.44140625" style="29"/>
    <col min="6907" max="6907" width="19" style="29" customWidth="1"/>
    <col min="6908" max="7162" width="11.44140625" style="29"/>
    <col min="7163" max="7163" width="19" style="29" customWidth="1"/>
    <col min="7164" max="7418" width="11.44140625" style="29"/>
    <col min="7419" max="7419" width="19" style="29" customWidth="1"/>
    <col min="7420" max="7674" width="11.44140625" style="29"/>
    <col min="7675" max="7675" width="19" style="29" customWidth="1"/>
    <col min="7676" max="7930" width="11.44140625" style="29"/>
    <col min="7931" max="7931" width="19" style="29" customWidth="1"/>
    <col min="7932" max="8186" width="11.44140625" style="29"/>
    <col min="8187" max="8187" width="19" style="29" customWidth="1"/>
    <col min="8188" max="8442" width="11.44140625" style="29"/>
    <col min="8443" max="8443" width="19" style="29" customWidth="1"/>
    <col min="8444" max="8698" width="11.44140625" style="29"/>
    <col min="8699" max="8699" width="19" style="29" customWidth="1"/>
    <col min="8700" max="8954" width="11.44140625" style="29"/>
    <col min="8955" max="8955" width="19" style="29" customWidth="1"/>
    <col min="8956" max="9210" width="11.44140625" style="29"/>
    <col min="9211" max="9211" width="19" style="29" customWidth="1"/>
    <col min="9212" max="9466" width="11.44140625" style="29"/>
    <col min="9467" max="9467" width="19" style="29" customWidth="1"/>
    <col min="9468" max="9722" width="11.44140625" style="29"/>
    <col min="9723" max="9723" width="19" style="29" customWidth="1"/>
    <col min="9724" max="9978" width="11.44140625" style="29"/>
    <col min="9979" max="9979" width="19" style="29" customWidth="1"/>
    <col min="9980" max="10234" width="11.44140625" style="29"/>
    <col min="10235" max="10235" width="19" style="29" customWidth="1"/>
    <col min="10236" max="10490" width="11.44140625" style="29"/>
    <col min="10491" max="10491" width="19" style="29" customWidth="1"/>
    <col min="10492" max="10746" width="11.44140625" style="29"/>
    <col min="10747" max="10747" width="19" style="29" customWidth="1"/>
    <col min="10748" max="11002" width="11.44140625" style="29"/>
    <col min="11003" max="11003" width="19" style="29" customWidth="1"/>
    <col min="11004" max="11258" width="11.44140625" style="29"/>
    <col min="11259" max="11259" width="19" style="29" customWidth="1"/>
    <col min="11260" max="11514" width="11.44140625" style="29"/>
    <col min="11515" max="11515" width="19" style="29" customWidth="1"/>
    <col min="11516" max="11770" width="11.44140625" style="29"/>
    <col min="11771" max="11771" width="19" style="29" customWidth="1"/>
    <col min="11772" max="12026" width="11.44140625" style="29"/>
    <col min="12027" max="12027" width="19" style="29" customWidth="1"/>
    <col min="12028" max="12282" width="11.44140625" style="29"/>
    <col min="12283" max="12283" width="19" style="29" customWidth="1"/>
    <col min="12284" max="12538" width="11.44140625" style="29"/>
    <col min="12539" max="12539" width="19" style="29" customWidth="1"/>
    <col min="12540" max="12794" width="11.44140625" style="29"/>
    <col min="12795" max="12795" width="19" style="29" customWidth="1"/>
    <col min="12796" max="13050" width="11.44140625" style="29"/>
    <col min="13051" max="13051" width="19" style="29" customWidth="1"/>
    <col min="13052" max="13306" width="11.44140625" style="29"/>
    <col min="13307" max="13307" width="19" style="29" customWidth="1"/>
    <col min="13308" max="13562" width="11.44140625" style="29"/>
    <col min="13563" max="13563" width="19" style="29" customWidth="1"/>
    <col min="13564" max="13818" width="11.44140625" style="29"/>
    <col min="13819" max="13819" width="19" style="29" customWidth="1"/>
    <col min="13820" max="14074" width="11.44140625" style="29"/>
    <col min="14075" max="14075" width="19" style="29" customWidth="1"/>
    <col min="14076" max="14330" width="11.44140625" style="29"/>
    <col min="14331" max="14331" width="19" style="29" customWidth="1"/>
    <col min="14332" max="14586" width="11.44140625" style="29"/>
    <col min="14587" max="14587" width="19" style="29" customWidth="1"/>
    <col min="14588" max="14842" width="11.44140625" style="29"/>
    <col min="14843" max="14843" width="19" style="29" customWidth="1"/>
    <col min="14844" max="15098" width="11.44140625" style="29"/>
    <col min="15099" max="15099" width="19" style="29" customWidth="1"/>
    <col min="15100" max="15354" width="11.44140625" style="29"/>
    <col min="15355" max="15355" width="19" style="29" customWidth="1"/>
    <col min="15356" max="15610" width="11.44140625" style="29"/>
    <col min="15611" max="15611" width="19" style="29" customWidth="1"/>
    <col min="15612" max="15866" width="11.44140625" style="29"/>
    <col min="15867" max="15867" width="19" style="29" customWidth="1"/>
    <col min="15868" max="16122" width="11.44140625" style="29"/>
    <col min="16123" max="16123" width="19" style="29" customWidth="1"/>
    <col min="16124" max="16384" width="11.44140625" style="29"/>
  </cols>
  <sheetData>
    <row r="2" spans="2:10" ht="15.6" x14ac:dyDescent="0.3">
      <c r="B2" s="249" t="s">
        <v>430</v>
      </c>
      <c r="J2" s="106" t="s">
        <v>212</v>
      </c>
    </row>
    <row r="3" spans="2:10" ht="15.6" x14ac:dyDescent="0.3">
      <c r="B3" s="249" t="s">
        <v>409</v>
      </c>
    </row>
    <row r="4" spans="2:10" ht="12.75" customHeight="1" x14ac:dyDescent="0.25">
      <c r="D4" s="35"/>
      <c r="E4" s="35"/>
    </row>
    <row r="5" spans="2:10" s="44" customFormat="1" ht="34.5" customHeight="1" x14ac:dyDescent="0.25">
      <c r="B5" s="412" t="s">
        <v>153</v>
      </c>
      <c r="C5" s="413">
        <v>2006</v>
      </c>
      <c r="D5" s="413">
        <v>2007</v>
      </c>
      <c r="E5" s="413">
        <v>2008</v>
      </c>
      <c r="F5" s="413">
        <v>2009</v>
      </c>
      <c r="G5" s="413">
        <v>2010</v>
      </c>
      <c r="H5" s="413" t="s">
        <v>408</v>
      </c>
    </row>
    <row r="6" spans="2:10" s="53" customFormat="1" ht="9.9" customHeight="1" thickBot="1" x14ac:dyDescent="0.3">
      <c r="B6" s="801"/>
      <c r="C6" s="801"/>
      <c r="D6" s="801"/>
      <c r="E6" s="801"/>
      <c r="F6" s="801"/>
      <c r="G6" s="801"/>
      <c r="H6" s="801"/>
    </row>
    <row r="7" spans="2:10" s="44" customFormat="1" ht="30" customHeight="1" x14ac:dyDescent="0.25">
      <c r="B7" s="415" t="s">
        <v>431</v>
      </c>
      <c r="C7" s="409">
        <v>111033</v>
      </c>
      <c r="D7" s="409">
        <v>120898</v>
      </c>
      <c r="E7" s="409">
        <v>152467</v>
      </c>
      <c r="F7" s="409">
        <v>165067</v>
      </c>
      <c r="G7" s="409">
        <v>154897</v>
      </c>
      <c r="H7" s="409">
        <f t="shared" ref="H7:H16" si="0">AVERAGE(C7:G7)</f>
        <v>140872.4</v>
      </c>
    </row>
    <row r="8" spans="2:10" s="44" customFormat="1" ht="30" customHeight="1" x14ac:dyDescent="0.25">
      <c r="B8" s="416" t="s">
        <v>405</v>
      </c>
      <c r="C8" s="417">
        <v>164933</v>
      </c>
      <c r="D8" s="417">
        <v>110759</v>
      </c>
      <c r="E8" s="417">
        <v>106327</v>
      </c>
      <c r="F8" s="417">
        <v>101551</v>
      </c>
      <c r="G8" s="417">
        <v>131295</v>
      </c>
      <c r="H8" s="417">
        <f t="shared" si="0"/>
        <v>122973</v>
      </c>
    </row>
    <row r="9" spans="2:10" s="44" customFormat="1" ht="30" customHeight="1" x14ac:dyDescent="0.25">
      <c r="B9" s="418" t="s">
        <v>87</v>
      </c>
      <c r="C9" s="419">
        <v>86362</v>
      </c>
      <c r="D9" s="419">
        <v>90767</v>
      </c>
      <c r="E9" s="419">
        <v>77102</v>
      </c>
      <c r="F9" s="419">
        <v>103801</v>
      </c>
      <c r="G9" s="419">
        <v>132227</v>
      </c>
      <c r="H9" s="419">
        <f t="shared" si="0"/>
        <v>98051.8</v>
      </c>
    </row>
    <row r="10" spans="2:10" s="44" customFormat="1" ht="30" customHeight="1" x14ac:dyDescent="0.25">
      <c r="B10" s="416" t="s">
        <v>85</v>
      </c>
      <c r="C10" s="417">
        <v>96675</v>
      </c>
      <c r="D10" s="417">
        <v>90508</v>
      </c>
      <c r="E10" s="417">
        <v>78163</v>
      </c>
      <c r="F10" s="417">
        <v>87023</v>
      </c>
      <c r="G10" s="417">
        <v>108157</v>
      </c>
      <c r="H10" s="417">
        <f t="shared" si="0"/>
        <v>92105.2</v>
      </c>
    </row>
    <row r="11" spans="2:10" s="44" customFormat="1" ht="30" customHeight="1" x14ac:dyDescent="0.25">
      <c r="B11" s="418" t="s">
        <v>100</v>
      </c>
      <c r="C11" s="419">
        <v>67773</v>
      </c>
      <c r="D11" s="419">
        <v>91075</v>
      </c>
      <c r="E11" s="419">
        <v>104768</v>
      </c>
      <c r="F11" s="419">
        <v>92628</v>
      </c>
      <c r="G11" s="419">
        <v>102650</v>
      </c>
      <c r="H11" s="419">
        <f t="shared" si="0"/>
        <v>91778.8</v>
      </c>
    </row>
    <row r="12" spans="2:10" s="44" customFormat="1" ht="30" customHeight="1" x14ac:dyDescent="0.25">
      <c r="B12" s="416" t="s">
        <v>432</v>
      </c>
      <c r="C12" s="417">
        <v>93488</v>
      </c>
      <c r="D12" s="417">
        <v>85205</v>
      </c>
      <c r="E12" s="417">
        <v>79406</v>
      </c>
      <c r="F12" s="417">
        <v>79780</v>
      </c>
      <c r="G12" s="417">
        <v>90978</v>
      </c>
      <c r="H12" s="417">
        <f t="shared" si="0"/>
        <v>85771.4</v>
      </c>
    </row>
    <row r="13" spans="2:10" s="44" customFormat="1" ht="30" customHeight="1" x14ac:dyDescent="0.25">
      <c r="B13" s="418" t="s">
        <v>78</v>
      </c>
      <c r="C13" s="419">
        <v>82446</v>
      </c>
      <c r="D13" s="419">
        <v>61367</v>
      </c>
      <c r="E13" s="419">
        <v>69007</v>
      </c>
      <c r="F13" s="419">
        <v>89679</v>
      </c>
      <c r="G13" s="419">
        <v>107074</v>
      </c>
      <c r="H13" s="419">
        <f t="shared" si="0"/>
        <v>81914.600000000006</v>
      </c>
    </row>
    <row r="14" spans="2:10" s="44" customFormat="1" ht="30" customHeight="1" x14ac:dyDescent="0.25">
      <c r="B14" s="420" t="s">
        <v>433</v>
      </c>
      <c r="C14" s="293">
        <v>59154</v>
      </c>
      <c r="D14" s="293">
        <v>83933</v>
      </c>
      <c r="E14" s="293">
        <v>78201</v>
      </c>
      <c r="F14" s="293">
        <v>84027</v>
      </c>
      <c r="G14" s="293">
        <v>87790</v>
      </c>
      <c r="H14" s="293">
        <f t="shared" si="0"/>
        <v>78621</v>
      </c>
    </row>
    <row r="15" spans="2:10" s="44" customFormat="1" ht="30" customHeight="1" x14ac:dyDescent="0.25">
      <c r="B15" s="418" t="s">
        <v>434</v>
      </c>
      <c r="C15" s="419">
        <v>32987</v>
      </c>
      <c r="D15" s="419">
        <v>49857</v>
      </c>
      <c r="E15" s="419">
        <v>46558</v>
      </c>
      <c r="F15" s="419">
        <v>68495</v>
      </c>
      <c r="G15" s="419">
        <v>80456</v>
      </c>
      <c r="H15" s="419">
        <f t="shared" si="0"/>
        <v>55670.6</v>
      </c>
    </row>
    <row r="16" spans="2:10" s="44" customFormat="1" ht="30" customHeight="1" x14ac:dyDescent="0.25">
      <c r="B16" s="416" t="s">
        <v>75</v>
      </c>
      <c r="C16" s="417">
        <v>5394</v>
      </c>
      <c r="D16" s="417">
        <v>10253</v>
      </c>
      <c r="E16" s="417">
        <v>11535</v>
      </c>
      <c r="F16" s="417">
        <v>8317</v>
      </c>
      <c r="G16" s="417">
        <v>63742</v>
      </c>
      <c r="H16" s="417">
        <f t="shared" si="0"/>
        <v>19848.2</v>
      </c>
    </row>
    <row r="17" spans="1:10" s="44" customFormat="1" ht="5.25" customHeight="1" thickBot="1" x14ac:dyDescent="0.3">
      <c r="B17" s="802"/>
      <c r="C17" s="803"/>
      <c r="D17" s="803"/>
      <c r="E17" s="803"/>
      <c r="F17" s="803"/>
      <c r="G17" s="803"/>
      <c r="H17" s="803"/>
    </row>
    <row r="18" spans="1:10" ht="6" customHeight="1" x14ac:dyDescent="0.25">
      <c r="B18" s="231"/>
      <c r="C18" s="37"/>
      <c r="D18" s="37"/>
      <c r="E18" s="37"/>
      <c r="F18" s="37"/>
      <c r="G18" s="37"/>
      <c r="H18" s="37"/>
    </row>
    <row r="19" spans="1:10" ht="13.8" x14ac:dyDescent="0.25">
      <c r="B19" s="231" t="s">
        <v>435</v>
      </c>
      <c r="C19" s="37"/>
      <c r="D19" s="37"/>
      <c r="E19" s="37"/>
      <c r="F19" s="37"/>
      <c r="G19" s="37"/>
      <c r="H19" s="37"/>
    </row>
    <row r="20" spans="1:10" x14ac:dyDescent="0.25">
      <c r="B20" s="37" t="s">
        <v>411</v>
      </c>
      <c r="C20" s="37"/>
      <c r="D20" s="37"/>
      <c r="E20" s="37"/>
      <c r="F20" s="37"/>
      <c r="G20" s="37"/>
      <c r="H20" s="37"/>
    </row>
    <row r="21" spans="1:10" x14ac:dyDescent="0.25">
      <c r="B21" s="37"/>
      <c r="C21" s="37"/>
      <c r="D21" s="37"/>
      <c r="E21" s="37"/>
      <c r="F21" s="37"/>
      <c r="G21" s="37"/>
      <c r="H21" s="37"/>
    </row>
    <row r="22" spans="1:10" x14ac:dyDescent="0.25">
      <c r="B22" s="37"/>
      <c r="C22" s="37"/>
      <c r="D22" s="37"/>
      <c r="E22" s="37"/>
      <c r="F22" s="37"/>
      <c r="G22" s="37"/>
      <c r="H22" s="37"/>
    </row>
    <row r="23" spans="1:10" ht="15.6" x14ac:dyDescent="0.3">
      <c r="B23" s="249" t="s">
        <v>436</v>
      </c>
      <c r="D23" s="37"/>
      <c r="E23" s="37"/>
      <c r="F23" s="37"/>
      <c r="G23" s="37"/>
      <c r="H23" s="37"/>
      <c r="J23" s="106" t="s">
        <v>212</v>
      </c>
    </row>
    <row r="24" spans="1:10" ht="15.6" x14ac:dyDescent="0.3">
      <c r="B24" s="249" t="s">
        <v>409</v>
      </c>
      <c r="D24" s="37"/>
      <c r="E24" s="37"/>
      <c r="F24" s="37"/>
      <c r="G24" s="37"/>
      <c r="H24" s="37"/>
    </row>
    <row r="25" spans="1:10" x14ac:dyDescent="0.25">
      <c r="D25" s="37"/>
      <c r="E25" s="37"/>
      <c r="F25" s="37"/>
      <c r="G25" s="37"/>
      <c r="H25" s="37"/>
    </row>
    <row r="26" spans="1:10" ht="38.25" customHeight="1" x14ac:dyDescent="0.25">
      <c r="B26" s="412" t="s">
        <v>153</v>
      </c>
      <c r="C26" s="413">
        <v>2006</v>
      </c>
      <c r="D26" s="413">
        <v>2007</v>
      </c>
      <c r="E26" s="413">
        <v>2008</v>
      </c>
      <c r="F26" s="413">
        <v>2009</v>
      </c>
      <c r="G26" s="413">
        <v>2010</v>
      </c>
      <c r="H26" s="413" t="s">
        <v>408</v>
      </c>
    </row>
    <row r="27" spans="1:10" x14ac:dyDescent="0.25">
      <c r="B27" s="414"/>
      <c r="C27" s="414"/>
      <c r="D27" s="414"/>
      <c r="E27" s="414"/>
      <c r="F27" s="414"/>
      <c r="G27" s="414"/>
      <c r="H27" s="414"/>
    </row>
    <row r="28" spans="1:10" ht="30" customHeight="1" x14ac:dyDescent="0.3">
      <c r="A28" s="342"/>
      <c r="B28" s="416" t="s">
        <v>100</v>
      </c>
      <c r="C28" s="417">
        <v>181957</v>
      </c>
      <c r="D28" s="417">
        <v>160438</v>
      </c>
      <c r="E28" s="417">
        <v>152584</v>
      </c>
      <c r="F28" s="417">
        <v>200175</v>
      </c>
      <c r="G28" s="417">
        <v>150623</v>
      </c>
      <c r="H28" s="417">
        <f t="shared" ref="H28:H37" si="1">AVERAGE(C28:G28)</f>
        <v>169155.4</v>
      </c>
      <c r="I28" s="342"/>
      <c r="J28" s="342"/>
    </row>
    <row r="29" spans="1:10" ht="30" customHeight="1" x14ac:dyDescent="0.3">
      <c r="A29" s="342"/>
      <c r="B29" s="415" t="s">
        <v>78</v>
      </c>
      <c r="C29" s="409">
        <v>102812</v>
      </c>
      <c r="D29" s="409">
        <v>99733</v>
      </c>
      <c r="E29" s="409">
        <v>71363</v>
      </c>
      <c r="F29" s="409">
        <v>204440</v>
      </c>
      <c r="G29" s="409">
        <v>355701</v>
      </c>
      <c r="H29" s="409">
        <f t="shared" si="1"/>
        <v>166809.79999999999</v>
      </c>
      <c r="I29" s="342"/>
    </row>
    <row r="30" spans="1:10" ht="30" customHeight="1" x14ac:dyDescent="0.25">
      <c r="B30" s="416" t="s">
        <v>407</v>
      </c>
      <c r="C30" s="417">
        <v>61042</v>
      </c>
      <c r="D30" s="417">
        <v>107905</v>
      </c>
      <c r="E30" s="417">
        <v>158121</v>
      </c>
      <c r="F30" s="417">
        <v>210439</v>
      </c>
      <c r="G30" s="417">
        <v>76707</v>
      </c>
      <c r="H30" s="417">
        <f t="shared" si="1"/>
        <v>122842.8</v>
      </c>
    </row>
    <row r="31" spans="1:10" ht="30" customHeight="1" x14ac:dyDescent="0.25">
      <c r="B31" s="418" t="s">
        <v>406</v>
      </c>
      <c r="C31" s="419">
        <v>77354</v>
      </c>
      <c r="D31" s="419">
        <v>200775</v>
      </c>
      <c r="E31" s="419">
        <v>46853</v>
      </c>
      <c r="F31" s="419">
        <v>70759</v>
      </c>
      <c r="G31" s="419">
        <v>72622</v>
      </c>
      <c r="H31" s="419">
        <f t="shared" si="1"/>
        <v>93672.6</v>
      </c>
    </row>
    <row r="32" spans="1:10" ht="30" customHeight="1" x14ac:dyDescent="0.25">
      <c r="B32" s="416" t="s">
        <v>414</v>
      </c>
      <c r="C32" s="417">
        <v>74746</v>
      </c>
      <c r="D32" s="417">
        <v>73716</v>
      </c>
      <c r="E32" s="417">
        <v>73850</v>
      </c>
      <c r="F32" s="417">
        <v>64545</v>
      </c>
      <c r="G32" s="417">
        <v>93101</v>
      </c>
      <c r="H32" s="417">
        <f t="shared" si="1"/>
        <v>75991.600000000006</v>
      </c>
    </row>
    <row r="33" spans="2:8" ht="30" customHeight="1" x14ac:dyDescent="0.25">
      <c r="B33" s="418" t="s">
        <v>415</v>
      </c>
      <c r="C33" s="419">
        <v>60092</v>
      </c>
      <c r="D33" s="419">
        <v>61403</v>
      </c>
      <c r="E33" s="419">
        <v>73247</v>
      </c>
      <c r="F33" s="419">
        <v>73870</v>
      </c>
      <c r="G33" s="419">
        <v>82531</v>
      </c>
      <c r="H33" s="419">
        <f t="shared" si="1"/>
        <v>70228.600000000006</v>
      </c>
    </row>
    <row r="34" spans="2:8" ht="30" customHeight="1" x14ac:dyDescent="0.25">
      <c r="B34" s="416" t="s">
        <v>437</v>
      </c>
      <c r="C34" s="417">
        <v>68100</v>
      </c>
      <c r="D34" s="417">
        <v>61600</v>
      </c>
      <c r="E34" s="417">
        <v>56995</v>
      </c>
      <c r="F34" s="417">
        <v>56022</v>
      </c>
      <c r="G34" s="417">
        <v>67065</v>
      </c>
      <c r="H34" s="417">
        <f t="shared" si="1"/>
        <v>61956.4</v>
      </c>
    </row>
    <row r="35" spans="2:8" ht="30" customHeight="1" x14ac:dyDescent="0.25">
      <c r="B35" s="423" t="s">
        <v>438</v>
      </c>
      <c r="C35" s="419">
        <v>62654</v>
      </c>
      <c r="D35" s="419">
        <v>40266</v>
      </c>
      <c r="E35" s="419">
        <v>52986</v>
      </c>
      <c r="F35" s="419">
        <v>87579</v>
      </c>
      <c r="G35" s="419">
        <v>65436</v>
      </c>
      <c r="H35" s="419">
        <f t="shared" si="1"/>
        <v>61784.2</v>
      </c>
    </row>
    <row r="36" spans="2:8" ht="30" customHeight="1" x14ac:dyDescent="0.25">
      <c r="B36" s="416" t="s">
        <v>439</v>
      </c>
      <c r="C36" s="417">
        <v>41697</v>
      </c>
      <c r="D36" s="417">
        <v>44401</v>
      </c>
      <c r="E36" s="417">
        <v>73838</v>
      </c>
      <c r="F36" s="417">
        <v>73339</v>
      </c>
      <c r="G36" s="417">
        <v>57821</v>
      </c>
      <c r="H36" s="417">
        <f t="shared" si="1"/>
        <v>58219.199999999997</v>
      </c>
    </row>
    <row r="37" spans="2:8" ht="30" customHeight="1" x14ac:dyDescent="0.25">
      <c r="B37" s="418" t="s">
        <v>434</v>
      </c>
      <c r="C37" s="419">
        <v>55027</v>
      </c>
      <c r="D37" s="419">
        <v>58073</v>
      </c>
      <c r="E37" s="419">
        <v>54438</v>
      </c>
      <c r="F37" s="419">
        <v>44734</v>
      </c>
      <c r="G37" s="419">
        <v>52533</v>
      </c>
      <c r="H37" s="419">
        <f t="shared" si="1"/>
        <v>52961</v>
      </c>
    </row>
    <row r="38" spans="2:8" ht="3.75" customHeight="1" x14ac:dyDescent="0.25">
      <c r="B38" s="421"/>
      <c r="C38" s="422"/>
      <c r="D38" s="422"/>
      <c r="E38" s="422"/>
      <c r="F38" s="422"/>
      <c r="G38" s="422"/>
      <c r="H38" s="422"/>
    </row>
    <row r="39" spans="2:8" ht="13.8" x14ac:dyDescent="0.25">
      <c r="B39" s="231"/>
      <c r="C39" s="37"/>
      <c r="D39" s="37"/>
      <c r="E39" s="37"/>
      <c r="F39" s="37"/>
      <c r="G39" s="37"/>
      <c r="H39" s="37"/>
    </row>
    <row r="40" spans="2:8" ht="13.8" x14ac:dyDescent="0.25">
      <c r="B40" s="231" t="s">
        <v>440</v>
      </c>
      <c r="C40" s="37"/>
      <c r="D40" s="37"/>
      <c r="E40" s="37"/>
      <c r="F40" s="37"/>
      <c r="G40" s="37"/>
      <c r="H40" s="37"/>
    </row>
    <row r="41" spans="2:8" x14ac:dyDescent="0.25">
      <c r="B41" s="37" t="s">
        <v>411</v>
      </c>
      <c r="C41" s="37"/>
      <c r="D41" s="37"/>
      <c r="E41" s="37"/>
      <c r="F41" s="37"/>
      <c r="G41" s="37"/>
      <c r="H41" s="37"/>
    </row>
  </sheetData>
  <hyperlinks>
    <hyperlink ref="J2" location="contenido!A45" display="Volver al índice"/>
    <hyperlink ref="J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56"/>
  <sheetViews>
    <sheetView showGridLines="0" view="pageBreakPreview" topLeftCell="A25" zoomScale="110" zoomScaleNormal="100" zoomScaleSheetLayoutView="110" workbookViewId="0">
      <selection activeCell="F56" sqref="F56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8" width="14.6640625" style="29" customWidth="1"/>
    <col min="9" max="9" width="9.109375" style="29" customWidth="1"/>
    <col min="10" max="250" width="11.44140625" style="29"/>
    <col min="251" max="251" width="19" style="29" customWidth="1"/>
    <col min="252" max="506" width="11.44140625" style="29"/>
    <col min="507" max="507" width="19" style="29" customWidth="1"/>
    <col min="508" max="762" width="11.44140625" style="29"/>
    <col min="763" max="763" width="19" style="29" customWidth="1"/>
    <col min="764" max="1018" width="11.44140625" style="29"/>
    <col min="1019" max="1019" width="19" style="29" customWidth="1"/>
    <col min="1020" max="1274" width="11.44140625" style="29"/>
    <col min="1275" max="1275" width="19" style="29" customWidth="1"/>
    <col min="1276" max="1530" width="11.44140625" style="29"/>
    <col min="1531" max="1531" width="19" style="29" customWidth="1"/>
    <col min="1532" max="1786" width="11.44140625" style="29"/>
    <col min="1787" max="1787" width="19" style="29" customWidth="1"/>
    <col min="1788" max="2042" width="11.44140625" style="29"/>
    <col min="2043" max="2043" width="19" style="29" customWidth="1"/>
    <col min="2044" max="2298" width="11.44140625" style="29"/>
    <col min="2299" max="2299" width="19" style="29" customWidth="1"/>
    <col min="2300" max="2554" width="11.44140625" style="29"/>
    <col min="2555" max="2555" width="19" style="29" customWidth="1"/>
    <col min="2556" max="2810" width="11.44140625" style="29"/>
    <col min="2811" max="2811" width="19" style="29" customWidth="1"/>
    <col min="2812" max="3066" width="11.44140625" style="29"/>
    <col min="3067" max="3067" width="19" style="29" customWidth="1"/>
    <col min="3068" max="3322" width="11.44140625" style="29"/>
    <col min="3323" max="3323" width="19" style="29" customWidth="1"/>
    <col min="3324" max="3578" width="11.44140625" style="29"/>
    <col min="3579" max="3579" width="19" style="29" customWidth="1"/>
    <col min="3580" max="3834" width="11.44140625" style="29"/>
    <col min="3835" max="3835" width="19" style="29" customWidth="1"/>
    <col min="3836" max="4090" width="11.44140625" style="29"/>
    <col min="4091" max="4091" width="19" style="29" customWidth="1"/>
    <col min="4092" max="4346" width="11.44140625" style="29"/>
    <col min="4347" max="4347" width="19" style="29" customWidth="1"/>
    <col min="4348" max="4602" width="11.44140625" style="29"/>
    <col min="4603" max="4603" width="19" style="29" customWidth="1"/>
    <col min="4604" max="4858" width="11.44140625" style="29"/>
    <col min="4859" max="4859" width="19" style="29" customWidth="1"/>
    <col min="4860" max="5114" width="11.44140625" style="29"/>
    <col min="5115" max="5115" width="19" style="29" customWidth="1"/>
    <col min="5116" max="5370" width="11.44140625" style="29"/>
    <col min="5371" max="5371" width="19" style="29" customWidth="1"/>
    <col min="5372" max="5626" width="11.44140625" style="29"/>
    <col min="5627" max="5627" width="19" style="29" customWidth="1"/>
    <col min="5628" max="5882" width="11.44140625" style="29"/>
    <col min="5883" max="5883" width="19" style="29" customWidth="1"/>
    <col min="5884" max="6138" width="11.44140625" style="29"/>
    <col min="6139" max="6139" width="19" style="29" customWidth="1"/>
    <col min="6140" max="6394" width="11.44140625" style="29"/>
    <col min="6395" max="6395" width="19" style="29" customWidth="1"/>
    <col min="6396" max="6650" width="11.44140625" style="29"/>
    <col min="6651" max="6651" width="19" style="29" customWidth="1"/>
    <col min="6652" max="6906" width="11.44140625" style="29"/>
    <col min="6907" max="6907" width="19" style="29" customWidth="1"/>
    <col min="6908" max="7162" width="11.44140625" style="29"/>
    <col min="7163" max="7163" width="19" style="29" customWidth="1"/>
    <col min="7164" max="7418" width="11.44140625" style="29"/>
    <col min="7419" max="7419" width="19" style="29" customWidth="1"/>
    <col min="7420" max="7674" width="11.44140625" style="29"/>
    <col min="7675" max="7675" width="19" style="29" customWidth="1"/>
    <col min="7676" max="7930" width="11.44140625" style="29"/>
    <col min="7931" max="7931" width="19" style="29" customWidth="1"/>
    <col min="7932" max="8186" width="11.44140625" style="29"/>
    <col min="8187" max="8187" width="19" style="29" customWidth="1"/>
    <col min="8188" max="8442" width="11.44140625" style="29"/>
    <col min="8443" max="8443" width="19" style="29" customWidth="1"/>
    <col min="8444" max="8698" width="11.44140625" style="29"/>
    <col min="8699" max="8699" width="19" style="29" customWidth="1"/>
    <col min="8700" max="8954" width="11.44140625" style="29"/>
    <col min="8955" max="8955" width="19" style="29" customWidth="1"/>
    <col min="8956" max="9210" width="11.44140625" style="29"/>
    <col min="9211" max="9211" width="19" style="29" customWidth="1"/>
    <col min="9212" max="9466" width="11.44140625" style="29"/>
    <col min="9467" max="9467" width="19" style="29" customWidth="1"/>
    <col min="9468" max="9722" width="11.44140625" style="29"/>
    <col min="9723" max="9723" width="19" style="29" customWidth="1"/>
    <col min="9724" max="9978" width="11.44140625" style="29"/>
    <col min="9979" max="9979" width="19" style="29" customWidth="1"/>
    <col min="9980" max="10234" width="11.44140625" style="29"/>
    <col min="10235" max="10235" width="19" style="29" customWidth="1"/>
    <col min="10236" max="10490" width="11.44140625" style="29"/>
    <col min="10491" max="10491" width="19" style="29" customWidth="1"/>
    <col min="10492" max="10746" width="11.44140625" style="29"/>
    <col min="10747" max="10747" width="19" style="29" customWidth="1"/>
    <col min="10748" max="11002" width="11.44140625" style="29"/>
    <col min="11003" max="11003" width="19" style="29" customWidth="1"/>
    <col min="11004" max="11258" width="11.44140625" style="29"/>
    <col min="11259" max="11259" width="19" style="29" customWidth="1"/>
    <col min="11260" max="11514" width="11.44140625" style="29"/>
    <col min="11515" max="11515" width="19" style="29" customWidth="1"/>
    <col min="11516" max="11770" width="11.44140625" style="29"/>
    <col min="11771" max="11771" width="19" style="29" customWidth="1"/>
    <col min="11772" max="12026" width="11.44140625" style="29"/>
    <col min="12027" max="12027" width="19" style="29" customWidth="1"/>
    <col min="12028" max="12282" width="11.44140625" style="29"/>
    <col min="12283" max="12283" width="19" style="29" customWidth="1"/>
    <col min="12284" max="12538" width="11.44140625" style="29"/>
    <col min="12539" max="12539" width="19" style="29" customWidth="1"/>
    <col min="12540" max="12794" width="11.44140625" style="29"/>
    <col min="12795" max="12795" width="19" style="29" customWidth="1"/>
    <col min="12796" max="13050" width="11.44140625" style="29"/>
    <col min="13051" max="13051" width="19" style="29" customWidth="1"/>
    <col min="13052" max="13306" width="11.44140625" style="29"/>
    <col min="13307" max="13307" width="19" style="29" customWidth="1"/>
    <col min="13308" max="13562" width="11.44140625" style="29"/>
    <col min="13563" max="13563" width="19" style="29" customWidth="1"/>
    <col min="13564" max="13818" width="11.44140625" style="29"/>
    <col min="13819" max="13819" width="19" style="29" customWidth="1"/>
    <col min="13820" max="14074" width="11.44140625" style="29"/>
    <col min="14075" max="14075" width="19" style="29" customWidth="1"/>
    <col min="14076" max="14330" width="11.44140625" style="29"/>
    <col min="14331" max="14331" width="19" style="29" customWidth="1"/>
    <col min="14332" max="14586" width="11.44140625" style="29"/>
    <col min="14587" max="14587" width="19" style="29" customWidth="1"/>
    <col min="14588" max="14842" width="11.44140625" style="29"/>
    <col min="14843" max="14843" width="19" style="29" customWidth="1"/>
    <col min="14844" max="15098" width="11.44140625" style="29"/>
    <col min="15099" max="15099" width="19" style="29" customWidth="1"/>
    <col min="15100" max="15354" width="11.44140625" style="29"/>
    <col min="15355" max="15355" width="19" style="29" customWidth="1"/>
    <col min="15356" max="15610" width="11.44140625" style="29"/>
    <col min="15611" max="15611" width="19" style="29" customWidth="1"/>
    <col min="15612" max="15866" width="11.44140625" style="29"/>
    <col min="15867" max="15867" width="19" style="29" customWidth="1"/>
    <col min="15868" max="16122" width="11.44140625" style="29"/>
    <col min="16123" max="16123" width="19" style="29" customWidth="1"/>
    <col min="16124" max="16384" width="11.44140625" style="29"/>
  </cols>
  <sheetData>
    <row r="2" spans="2:10" ht="15.6" x14ac:dyDescent="0.3">
      <c r="B2" s="249" t="s">
        <v>410</v>
      </c>
      <c r="J2" s="106" t="s">
        <v>212</v>
      </c>
    </row>
    <row r="3" spans="2:10" ht="15.6" x14ac:dyDescent="0.3">
      <c r="B3" s="249" t="s">
        <v>409</v>
      </c>
    </row>
    <row r="4" spans="2:10" ht="12.75" customHeight="1" x14ac:dyDescent="0.25">
      <c r="D4" s="35"/>
      <c r="E4" s="35"/>
    </row>
    <row r="5" spans="2:10" s="44" customFormat="1" ht="34.5" customHeight="1" x14ac:dyDescent="0.25">
      <c r="B5" s="412" t="s">
        <v>153</v>
      </c>
      <c r="C5" s="413">
        <v>2006</v>
      </c>
      <c r="D5" s="413">
        <v>2007</v>
      </c>
      <c r="E5" s="413">
        <v>2008</v>
      </c>
      <c r="F5" s="413">
        <v>2009</v>
      </c>
      <c r="G5" s="413">
        <v>2010</v>
      </c>
      <c r="H5" s="413" t="s">
        <v>408</v>
      </c>
    </row>
    <row r="6" spans="2:10" s="53" customFormat="1" ht="9.9" customHeight="1" thickBot="1" x14ac:dyDescent="0.3">
      <c r="B6" s="801"/>
      <c r="C6" s="801"/>
      <c r="D6" s="801"/>
      <c r="E6" s="801"/>
      <c r="F6" s="801"/>
      <c r="G6" s="801"/>
      <c r="H6" s="801"/>
    </row>
    <row r="7" spans="2:10" s="44" customFormat="1" ht="30" customHeight="1" x14ac:dyDescent="0.25">
      <c r="B7" s="415" t="s">
        <v>100</v>
      </c>
      <c r="C7" s="409">
        <v>249730</v>
      </c>
      <c r="D7" s="409">
        <v>251513</v>
      </c>
      <c r="E7" s="409">
        <v>257352</v>
      </c>
      <c r="F7" s="409">
        <v>292803</v>
      </c>
      <c r="G7" s="409">
        <v>253273</v>
      </c>
      <c r="H7" s="409">
        <v>260934.2</v>
      </c>
    </row>
    <row r="8" spans="2:10" s="44" customFormat="1" ht="30" customHeight="1" x14ac:dyDescent="0.25">
      <c r="B8" s="420" t="s">
        <v>78</v>
      </c>
      <c r="C8" s="293">
        <v>185258</v>
      </c>
      <c r="D8" s="293">
        <v>161100</v>
      </c>
      <c r="E8" s="293">
        <v>140370</v>
      </c>
      <c r="F8" s="293">
        <v>294119</v>
      </c>
      <c r="G8" s="293">
        <v>462775</v>
      </c>
      <c r="H8" s="293">
        <v>248724.4</v>
      </c>
    </row>
    <row r="9" spans="2:10" s="44" customFormat="1" ht="30" customHeight="1" x14ac:dyDescent="0.25">
      <c r="B9" s="415" t="s">
        <v>405</v>
      </c>
      <c r="C9" s="419">
        <v>241913</v>
      </c>
      <c r="D9" s="419">
        <v>167311</v>
      </c>
      <c r="E9" s="419">
        <v>160957</v>
      </c>
      <c r="F9" s="419">
        <v>162135</v>
      </c>
      <c r="G9" s="419">
        <v>183095</v>
      </c>
      <c r="H9" s="419">
        <v>183082.2</v>
      </c>
    </row>
    <row r="10" spans="2:10" s="44" customFormat="1" ht="30" customHeight="1" x14ac:dyDescent="0.25">
      <c r="B10" s="424" t="s">
        <v>32</v>
      </c>
      <c r="C10" s="293">
        <v>153972</v>
      </c>
      <c r="D10" s="293">
        <v>166459</v>
      </c>
      <c r="E10" s="293">
        <v>175660</v>
      </c>
      <c r="F10" s="293">
        <v>191587</v>
      </c>
      <c r="G10" s="293">
        <v>169792</v>
      </c>
      <c r="H10" s="293">
        <v>171494</v>
      </c>
    </row>
    <row r="11" spans="2:10" s="44" customFormat="1" ht="30" customHeight="1" x14ac:dyDescent="0.25">
      <c r="B11" s="418" t="s">
        <v>87</v>
      </c>
      <c r="C11" s="419">
        <v>170822</v>
      </c>
      <c r="D11" s="419">
        <v>175510</v>
      </c>
      <c r="E11" s="419">
        <v>161438</v>
      </c>
      <c r="F11" s="419">
        <v>154112</v>
      </c>
      <c r="G11" s="419">
        <v>175065</v>
      </c>
      <c r="H11" s="419">
        <v>167389.4</v>
      </c>
    </row>
    <row r="12" spans="2:10" s="44" customFormat="1" ht="30" customHeight="1" x14ac:dyDescent="0.25">
      <c r="B12" s="424" t="s">
        <v>415</v>
      </c>
      <c r="C12" s="293">
        <v>120106</v>
      </c>
      <c r="D12" s="293">
        <v>123768</v>
      </c>
      <c r="E12" s="293">
        <v>127595</v>
      </c>
      <c r="F12" s="293">
        <v>135301</v>
      </c>
      <c r="G12" s="293">
        <v>144248</v>
      </c>
      <c r="H12" s="293">
        <v>130203.6</v>
      </c>
    </row>
    <row r="13" spans="2:10" s="44" customFormat="1" ht="30" customHeight="1" x14ac:dyDescent="0.25">
      <c r="B13" s="415" t="s">
        <v>85</v>
      </c>
      <c r="C13" s="419">
        <v>135835</v>
      </c>
      <c r="D13" s="419">
        <v>127100</v>
      </c>
      <c r="E13" s="419">
        <v>122756</v>
      </c>
      <c r="F13" s="419">
        <v>120110</v>
      </c>
      <c r="G13" s="419">
        <v>139992</v>
      </c>
      <c r="H13" s="419">
        <v>129158.6</v>
      </c>
    </row>
    <row r="14" spans="2:10" s="44" customFormat="1" ht="30" customHeight="1" x14ac:dyDescent="0.25">
      <c r="B14" s="420" t="s">
        <v>406</v>
      </c>
      <c r="C14" s="293">
        <v>95207</v>
      </c>
      <c r="D14" s="293">
        <v>273757</v>
      </c>
      <c r="E14" s="293">
        <v>76220</v>
      </c>
      <c r="F14" s="293">
        <v>94790</v>
      </c>
      <c r="G14" s="293">
        <v>99929</v>
      </c>
      <c r="H14" s="293">
        <v>127980.6</v>
      </c>
    </row>
    <row r="15" spans="2:10" s="44" customFormat="1" ht="30" customHeight="1" x14ac:dyDescent="0.25">
      <c r="B15" s="415" t="s">
        <v>407</v>
      </c>
      <c r="C15" s="419">
        <v>67339</v>
      </c>
      <c r="D15" s="419">
        <v>110866</v>
      </c>
      <c r="E15" s="419">
        <v>165749</v>
      </c>
      <c r="F15" s="419">
        <v>213411</v>
      </c>
      <c r="G15" s="419">
        <v>81074</v>
      </c>
      <c r="H15" s="419">
        <v>127687.8</v>
      </c>
    </row>
    <row r="16" spans="2:10" s="44" customFormat="1" ht="30" customHeight="1" thickBot="1" x14ac:dyDescent="0.3">
      <c r="B16" s="802" t="s">
        <v>414</v>
      </c>
      <c r="C16" s="803">
        <v>128238</v>
      </c>
      <c r="D16" s="803">
        <v>137150</v>
      </c>
      <c r="E16" s="803">
        <v>108078</v>
      </c>
      <c r="F16" s="803">
        <v>118799</v>
      </c>
      <c r="G16" s="803">
        <v>133084</v>
      </c>
      <c r="H16" s="803">
        <v>125069.8</v>
      </c>
    </row>
    <row r="17" spans="1:10" ht="6" customHeight="1" x14ac:dyDescent="0.25">
      <c r="B17" s="231"/>
      <c r="C17" s="37"/>
      <c r="D17" s="37"/>
      <c r="E17" s="37"/>
      <c r="F17" s="37"/>
      <c r="G17" s="37"/>
      <c r="H17" s="37"/>
    </row>
    <row r="18" spans="1:10" ht="13.8" x14ac:dyDescent="0.25">
      <c r="B18" s="231" t="s">
        <v>413</v>
      </c>
      <c r="C18" s="37"/>
      <c r="D18" s="37"/>
      <c r="E18" s="37"/>
      <c r="F18" s="37"/>
      <c r="G18" s="37"/>
      <c r="H18" s="37"/>
    </row>
    <row r="19" spans="1:10" x14ac:dyDescent="0.25">
      <c r="B19" s="37" t="s">
        <v>412</v>
      </c>
      <c r="C19" s="37"/>
      <c r="D19" s="37"/>
      <c r="E19" s="37"/>
      <c r="F19" s="37"/>
      <c r="G19" s="37"/>
      <c r="H19" s="37"/>
    </row>
    <row r="20" spans="1:10" x14ac:dyDescent="0.25">
      <c r="B20" s="37" t="s">
        <v>411</v>
      </c>
      <c r="C20" s="37"/>
      <c r="D20" s="37"/>
      <c r="E20" s="37"/>
      <c r="F20" s="37"/>
      <c r="G20" s="37"/>
      <c r="H20" s="37"/>
    </row>
    <row r="21" spans="1:10" x14ac:dyDescent="0.25">
      <c r="B21" s="37"/>
      <c r="C21" s="37"/>
      <c r="D21" s="37"/>
      <c r="E21" s="37"/>
      <c r="F21" s="37"/>
      <c r="G21" s="37"/>
      <c r="H21" s="37"/>
    </row>
    <row r="22" spans="1:10" x14ac:dyDescent="0.25">
      <c r="B22" s="37"/>
      <c r="C22" s="37"/>
      <c r="D22" s="37"/>
      <c r="E22" s="37"/>
      <c r="F22" s="37"/>
      <c r="G22" s="37"/>
      <c r="H22" s="37"/>
    </row>
    <row r="23" spans="1:10" x14ac:dyDescent="0.25">
      <c r="B23" s="37"/>
      <c r="C23" s="37"/>
      <c r="D23" s="37"/>
      <c r="E23" s="37"/>
      <c r="F23" s="37"/>
      <c r="G23" s="37"/>
      <c r="H23" s="37"/>
    </row>
    <row r="24" spans="1:10" x14ac:dyDescent="0.25">
      <c r="B24" s="37"/>
      <c r="C24" s="37"/>
      <c r="D24" s="37"/>
      <c r="E24" s="37"/>
      <c r="F24" s="37"/>
      <c r="G24" s="37"/>
      <c r="H24" s="37"/>
    </row>
    <row r="25" spans="1:10" x14ac:dyDescent="0.25">
      <c r="B25" s="37"/>
      <c r="C25" s="37"/>
      <c r="D25" s="37"/>
      <c r="E25" s="37"/>
      <c r="F25" s="37"/>
      <c r="G25" s="37"/>
      <c r="H25" s="37"/>
    </row>
    <row r="26" spans="1:10" x14ac:dyDescent="0.25">
      <c r="B26" s="37"/>
      <c r="C26" s="37"/>
      <c r="D26" s="37"/>
      <c r="E26" s="37"/>
      <c r="F26" s="37"/>
      <c r="G26" s="37"/>
      <c r="H26" s="37"/>
    </row>
    <row r="28" spans="1:10" ht="15.6" x14ac:dyDescent="0.3">
      <c r="A28" s="1086" t="s">
        <v>416</v>
      </c>
      <c r="B28" s="1086"/>
      <c r="C28" s="1086"/>
      <c r="D28" s="1086"/>
      <c r="E28" s="1086"/>
      <c r="F28" s="1086"/>
      <c r="G28" s="1086"/>
      <c r="H28" s="1086"/>
      <c r="I28" s="1086"/>
      <c r="J28" s="106" t="s">
        <v>212</v>
      </c>
    </row>
    <row r="29" spans="1:10" ht="15.6" x14ac:dyDescent="0.3">
      <c r="A29" s="1086" t="s">
        <v>409</v>
      </c>
      <c r="B29" s="1086"/>
      <c r="C29" s="1086"/>
      <c r="D29" s="1086"/>
      <c r="E29" s="1086"/>
      <c r="F29" s="1086"/>
      <c r="G29" s="1086"/>
      <c r="H29" s="1086"/>
      <c r="I29" s="1086"/>
    </row>
    <row r="56" spans="2:2" x14ac:dyDescent="0.25">
      <c r="B56" s="37" t="s">
        <v>417</v>
      </c>
    </row>
  </sheetData>
  <mergeCells count="2">
    <mergeCell ref="A28:I28"/>
    <mergeCell ref="A29:I29"/>
  </mergeCells>
  <hyperlinks>
    <hyperlink ref="J2" location="contenido!A45" display="Volver al índice"/>
    <hyperlink ref="J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FF00"/>
  </sheetPr>
  <dimension ref="B2:L51"/>
  <sheetViews>
    <sheetView showGridLines="0" view="pageBreakPreview" zoomScale="110" zoomScaleNormal="100" zoomScaleSheetLayoutView="110" workbookViewId="0">
      <selection activeCell="E19" sqref="E19"/>
    </sheetView>
  </sheetViews>
  <sheetFormatPr baseColWidth="10" defaultColWidth="11.44140625" defaultRowHeight="13.2" x14ac:dyDescent="0.25"/>
  <cols>
    <col min="1" max="1" width="3.109375" style="29" customWidth="1"/>
    <col min="2" max="2" width="16.6640625" style="29" customWidth="1"/>
    <col min="3" max="8" width="14.6640625" style="29" customWidth="1"/>
    <col min="9" max="9" width="12.109375" style="29" customWidth="1"/>
    <col min="10" max="10" width="3.5546875" style="29" customWidth="1"/>
    <col min="11" max="11" width="12.33203125" style="29" bestFit="1" customWidth="1"/>
    <col min="12" max="16384" width="11.44140625" style="29"/>
  </cols>
  <sheetData>
    <row r="2" spans="2:11" ht="15.6" x14ac:dyDescent="0.3">
      <c r="B2" s="285" t="s">
        <v>199</v>
      </c>
      <c r="C2" s="53"/>
      <c r="D2" s="53"/>
      <c r="E2" s="44"/>
      <c r="F2" s="44"/>
      <c r="G2" s="44"/>
      <c r="H2" s="44"/>
      <c r="K2" s="106" t="s">
        <v>212</v>
      </c>
    </row>
    <row r="3" spans="2:11" ht="15.6" x14ac:dyDescent="0.3">
      <c r="B3" s="249" t="s">
        <v>314</v>
      </c>
      <c r="C3" s="44"/>
      <c r="D3" s="44"/>
      <c r="E3" s="44"/>
      <c r="F3" s="44"/>
      <c r="G3" s="44"/>
      <c r="H3" s="44"/>
      <c r="I3" s="44"/>
    </row>
    <row r="4" spans="2:11" x14ac:dyDescent="0.25">
      <c r="B4" s="44"/>
      <c r="C4" s="44"/>
      <c r="D4" s="44"/>
      <c r="E4" s="44"/>
      <c r="F4" s="44"/>
      <c r="G4" s="44"/>
      <c r="H4" s="44"/>
      <c r="I4" s="44"/>
    </row>
    <row r="5" spans="2:11" ht="35.1" customHeight="1" x14ac:dyDescent="0.25">
      <c r="B5" s="1087" t="s">
        <v>125</v>
      </c>
      <c r="C5" s="1088"/>
      <c r="D5" s="1088"/>
      <c r="E5" s="1088"/>
      <c r="F5" s="1089"/>
      <c r="G5" s="1089"/>
      <c r="H5" s="1089"/>
      <c r="I5" s="1089"/>
    </row>
    <row r="6" spans="2:11" ht="47.25" customHeight="1" x14ac:dyDescent="0.25">
      <c r="B6" s="527" t="s">
        <v>164</v>
      </c>
      <c r="C6" s="524">
        <v>2008</v>
      </c>
      <c r="D6" s="524">
        <v>2009</v>
      </c>
      <c r="E6" s="524">
        <v>2010</v>
      </c>
      <c r="F6" s="524">
        <v>2011</v>
      </c>
      <c r="G6" s="524">
        <v>2012</v>
      </c>
      <c r="H6" s="524" t="s">
        <v>456</v>
      </c>
      <c r="I6" s="528" t="s">
        <v>484</v>
      </c>
    </row>
    <row r="7" spans="2:11" ht="9.9" customHeight="1" x14ac:dyDescent="0.25">
      <c r="B7" s="16"/>
      <c r="C7" s="16"/>
      <c r="D7" s="16"/>
      <c r="E7" s="16"/>
      <c r="F7" s="16"/>
      <c r="G7" s="16"/>
      <c r="H7" s="16"/>
      <c r="I7" s="16"/>
    </row>
    <row r="8" spans="2:11" ht="20.100000000000001" customHeight="1" x14ac:dyDescent="0.25">
      <c r="B8" s="498" t="s">
        <v>0</v>
      </c>
      <c r="C8" s="455">
        <v>9276</v>
      </c>
      <c r="D8" s="455">
        <v>9312</v>
      </c>
      <c r="E8" s="455">
        <v>9089</v>
      </c>
      <c r="F8" s="455">
        <v>9160</v>
      </c>
      <c r="G8" s="455">
        <v>9242</v>
      </c>
      <c r="H8" s="455">
        <v>9223</v>
      </c>
      <c r="I8" s="882">
        <v>-0.20558320709802569</v>
      </c>
      <c r="J8" s="79"/>
      <c r="K8" s="79"/>
    </row>
    <row r="9" spans="2:11" ht="20.100000000000001" customHeight="1" x14ac:dyDescent="0.25">
      <c r="B9" s="113" t="s">
        <v>1</v>
      </c>
      <c r="C9" s="111">
        <v>9287</v>
      </c>
      <c r="D9" s="111">
        <v>9289</v>
      </c>
      <c r="E9" s="111">
        <v>9092</v>
      </c>
      <c r="F9" s="111">
        <v>9163</v>
      </c>
      <c r="G9" s="111">
        <v>9257</v>
      </c>
      <c r="H9" s="111">
        <v>9225</v>
      </c>
      <c r="I9" s="883">
        <v>-0.34568434698066808</v>
      </c>
      <c r="J9" s="79"/>
      <c r="K9" s="79"/>
    </row>
    <row r="10" spans="2:11" ht="20.100000000000001" customHeight="1" x14ac:dyDescent="0.25">
      <c r="B10" s="441" t="s">
        <v>2</v>
      </c>
      <c r="C10" s="439">
        <v>9295</v>
      </c>
      <c r="D10" s="439">
        <v>9283</v>
      </c>
      <c r="E10" s="439">
        <v>9099</v>
      </c>
      <c r="F10" s="439">
        <v>9180</v>
      </c>
      <c r="G10" s="439">
        <v>9271</v>
      </c>
      <c r="H10" s="439" t="s">
        <v>239</v>
      </c>
      <c r="I10" s="884" t="s">
        <v>239</v>
      </c>
      <c r="J10" s="79"/>
      <c r="K10" s="79"/>
    </row>
    <row r="11" spans="2:11" ht="20.100000000000001" customHeight="1" x14ac:dyDescent="0.25">
      <c r="B11" s="113" t="s">
        <v>3</v>
      </c>
      <c r="C11" s="111">
        <v>9307</v>
      </c>
      <c r="D11" s="111">
        <v>9282</v>
      </c>
      <c r="E11" s="111">
        <v>9108</v>
      </c>
      <c r="F11" s="111">
        <v>9182</v>
      </c>
      <c r="G11" s="111">
        <v>9273</v>
      </c>
      <c r="H11" s="111" t="s">
        <v>239</v>
      </c>
      <c r="I11" s="883" t="s">
        <v>239</v>
      </c>
      <c r="J11" s="79"/>
      <c r="K11" s="79"/>
    </row>
    <row r="12" spans="2:11" ht="20.100000000000001" customHeight="1" x14ac:dyDescent="0.25">
      <c r="B12" s="441" t="s">
        <v>4</v>
      </c>
      <c r="C12" s="439">
        <v>9318</v>
      </c>
      <c r="D12" s="439">
        <v>9274</v>
      </c>
      <c r="E12" s="439">
        <v>9119</v>
      </c>
      <c r="F12" s="439">
        <v>9194</v>
      </c>
      <c r="G12" s="439">
        <v>9263</v>
      </c>
      <c r="H12" s="439" t="s">
        <v>239</v>
      </c>
      <c r="I12" s="884" t="s">
        <v>239</v>
      </c>
      <c r="J12" s="79"/>
      <c r="K12" s="79"/>
    </row>
    <row r="13" spans="2:11" ht="20.100000000000001" customHeight="1" x14ac:dyDescent="0.25">
      <c r="B13" s="113" t="s">
        <v>5</v>
      </c>
      <c r="C13" s="111">
        <v>9321</v>
      </c>
      <c r="D13" s="111">
        <v>9230</v>
      </c>
      <c r="E13" s="111">
        <v>9129</v>
      </c>
      <c r="F13" s="111">
        <v>9196</v>
      </c>
      <c r="G13" s="111">
        <v>9241</v>
      </c>
      <c r="H13" s="111" t="s">
        <v>239</v>
      </c>
      <c r="I13" s="883" t="s">
        <v>239</v>
      </c>
      <c r="J13" s="79"/>
      <c r="K13" s="79"/>
    </row>
    <row r="14" spans="2:11" ht="20.100000000000001" customHeight="1" x14ac:dyDescent="0.25">
      <c r="B14" s="441" t="s">
        <v>62</v>
      </c>
      <c r="C14" s="439">
        <v>9335</v>
      </c>
      <c r="D14" s="439">
        <v>9187</v>
      </c>
      <c r="E14" s="439">
        <v>9135</v>
      </c>
      <c r="F14" s="439">
        <v>9198</v>
      </c>
      <c r="G14" s="439">
        <v>9222</v>
      </c>
      <c r="H14" s="439" t="s">
        <v>239</v>
      </c>
      <c r="I14" s="884" t="s">
        <v>239</v>
      </c>
      <c r="J14" s="79"/>
      <c r="K14" s="79"/>
    </row>
    <row r="15" spans="2:11" ht="20.100000000000001" customHeight="1" x14ac:dyDescent="0.25">
      <c r="B15" s="113" t="s">
        <v>63</v>
      </c>
      <c r="C15" s="111">
        <v>9331</v>
      </c>
      <c r="D15" s="111">
        <v>9159</v>
      </c>
      <c r="E15" s="111">
        <v>9123</v>
      </c>
      <c r="F15" s="111">
        <v>9200</v>
      </c>
      <c r="G15" s="111">
        <v>9217</v>
      </c>
      <c r="H15" s="111" t="s">
        <v>239</v>
      </c>
      <c r="I15" s="883" t="s">
        <v>239</v>
      </c>
      <c r="J15" s="79"/>
      <c r="K15" s="79"/>
    </row>
    <row r="16" spans="2:11" ht="20.100000000000001" customHeight="1" x14ac:dyDescent="0.25">
      <c r="B16" s="441" t="s">
        <v>64</v>
      </c>
      <c r="C16" s="439">
        <v>9323</v>
      </c>
      <c r="D16" s="439">
        <v>9120</v>
      </c>
      <c r="E16" s="439">
        <v>9121</v>
      </c>
      <c r="F16" s="439">
        <v>9201</v>
      </c>
      <c r="G16" s="439">
        <v>9195</v>
      </c>
      <c r="H16" s="439" t="s">
        <v>239</v>
      </c>
      <c r="I16" s="884" t="s">
        <v>239</v>
      </c>
      <c r="J16" s="79"/>
      <c r="K16" s="79"/>
    </row>
    <row r="17" spans="2:11" ht="20.100000000000001" customHeight="1" x14ac:dyDescent="0.25">
      <c r="B17" s="113" t="s">
        <v>65</v>
      </c>
      <c r="C17" s="111">
        <v>9324</v>
      </c>
      <c r="D17" s="111">
        <v>9096</v>
      </c>
      <c r="E17" s="111">
        <v>9123</v>
      </c>
      <c r="F17" s="111">
        <v>9212</v>
      </c>
      <c r="G17" s="111">
        <v>9189</v>
      </c>
      <c r="H17" s="111"/>
      <c r="I17" s="883"/>
      <c r="J17" s="79"/>
      <c r="K17" s="79"/>
    </row>
    <row r="18" spans="2:11" ht="20.100000000000001" customHeight="1" x14ac:dyDescent="0.25">
      <c r="B18" s="441" t="s">
        <v>66</v>
      </c>
      <c r="C18" s="439">
        <v>9333</v>
      </c>
      <c r="D18" s="439">
        <v>9091</v>
      </c>
      <c r="E18" s="439">
        <v>9125</v>
      </c>
      <c r="F18" s="439">
        <v>9213</v>
      </c>
      <c r="G18" s="439">
        <v>9201</v>
      </c>
      <c r="H18" s="439"/>
      <c r="I18" s="884"/>
      <c r="J18" s="79"/>
      <c r="K18" s="79"/>
    </row>
    <row r="19" spans="2:11" ht="20.100000000000001" customHeight="1" x14ac:dyDescent="0.25">
      <c r="B19" s="114" t="s">
        <v>67</v>
      </c>
      <c r="C19" s="112">
        <v>9334</v>
      </c>
      <c r="D19" s="112">
        <v>9082</v>
      </c>
      <c r="E19" s="112">
        <v>9141</v>
      </c>
      <c r="F19" s="112">
        <v>9223</v>
      </c>
      <c r="G19" s="112">
        <v>9218</v>
      </c>
      <c r="H19" s="112"/>
      <c r="I19" s="885"/>
      <c r="J19" s="79"/>
      <c r="K19" s="79"/>
    </row>
    <row r="20" spans="2:11" ht="9.9" customHeight="1" x14ac:dyDescent="0.25">
      <c r="B20" s="115"/>
      <c r="C20" s="116"/>
      <c r="D20" s="116"/>
      <c r="E20" s="116"/>
      <c r="F20" s="116"/>
      <c r="G20" s="116"/>
      <c r="H20" s="116"/>
      <c r="I20" s="886"/>
      <c r="J20" s="79"/>
      <c r="K20" s="79"/>
    </row>
    <row r="21" spans="2:11" ht="24.75" customHeight="1" x14ac:dyDescent="0.25">
      <c r="B21" s="529" t="s">
        <v>163</v>
      </c>
      <c r="C21" s="532">
        <v>9315</v>
      </c>
      <c r="D21" s="532">
        <v>9201</v>
      </c>
      <c r="E21" s="532">
        <v>9117</v>
      </c>
      <c r="F21" s="532">
        <v>9194</v>
      </c>
      <c r="G21" s="532">
        <v>9233</v>
      </c>
      <c r="H21" s="532"/>
      <c r="I21" s="887"/>
      <c r="J21" s="79"/>
      <c r="K21" s="79"/>
    </row>
    <row r="22" spans="2:11" s="38" customFormat="1" ht="6.75" customHeight="1" x14ac:dyDescent="0.25">
      <c r="B22" s="59"/>
      <c r="C22" s="77"/>
      <c r="D22" s="77"/>
      <c r="E22" s="77"/>
      <c r="F22" s="77"/>
      <c r="G22" s="77"/>
      <c r="H22" s="77"/>
      <c r="I22" s="60"/>
    </row>
    <row r="23" spans="2:11" ht="10.5" customHeight="1" x14ac:dyDescent="0.25">
      <c r="B23" s="231" t="s">
        <v>353</v>
      </c>
      <c r="C23" s="44"/>
      <c r="D23" s="44"/>
      <c r="E23" s="44"/>
      <c r="F23" s="44"/>
      <c r="G23" s="44"/>
      <c r="H23" s="44"/>
      <c r="I23" s="44"/>
    </row>
    <row r="24" spans="2:11" ht="10.5" customHeight="1" x14ac:dyDescent="0.25">
      <c r="B24" s="37" t="s">
        <v>481</v>
      </c>
      <c r="C24" s="44"/>
      <c r="D24" s="44"/>
      <c r="E24" s="44"/>
      <c r="F24" s="44"/>
      <c r="G24" s="44"/>
      <c r="H24" s="44"/>
      <c r="I24" s="44"/>
    </row>
    <row r="25" spans="2:11" x14ac:dyDescent="0.25">
      <c r="B25" s="44"/>
      <c r="C25" s="44"/>
      <c r="D25" s="44"/>
      <c r="E25" s="44"/>
      <c r="F25" s="44"/>
      <c r="G25" s="44"/>
      <c r="H25" s="44"/>
      <c r="I25" s="44"/>
    </row>
    <row r="26" spans="2:11" x14ac:dyDescent="0.25">
      <c r="B26" s="44"/>
      <c r="C26" s="44"/>
      <c r="D26" s="44"/>
      <c r="E26" s="44"/>
      <c r="F26" s="44"/>
      <c r="G26" s="44"/>
      <c r="H26" s="44"/>
      <c r="I26" s="44"/>
    </row>
    <row r="27" spans="2:11" x14ac:dyDescent="0.25">
      <c r="B27" s="44"/>
      <c r="C27" s="44"/>
      <c r="D27" s="44"/>
      <c r="E27" s="44"/>
      <c r="F27" s="44"/>
      <c r="G27" s="44"/>
      <c r="H27" s="44"/>
      <c r="I27"/>
    </row>
    <row r="29" spans="2:11" ht="15.6" x14ac:dyDescent="0.3">
      <c r="B29" s="249" t="s">
        <v>165</v>
      </c>
      <c r="C29" s="44"/>
      <c r="D29" s="44"/>
      <c r="E29" s="44"/>
      <c r="F29" s="44"/>
      <c r="G29" s="44"/>
      <c r="H29" s="44"/>
      <c r="K29" s="109" t="s">
        <v>212</v>
      </c>
    </row>
    <row r="30" spans="2:11" ht="15.6" x14ac:dyDescent="0.3">
      <c r="B30" s="249" t="s">
        <v>268</v>
      </c>
      <c r="C30" s="44"/>
      <c r="D30" s="44"/>
      <c r="E30" s="44"/>
      <c r="F30" s="44"/>
      <c r="G30" s="44"/>
      <c r="H30" s="44"/>
      <c r="I30" s="44"/>
    </row>
    <row r="31" spans="2:11" ht="9" customHeight="1" x14ac:dyDescent="0.25">
      <c r="B31" s="44"/>
      <c r="C31" s="44"/>
      <c r="D31" s="44"/>
      <c r="E31" s="44"/>
      <c r="F31" s="44"/>
      <c r="G31" s="44"/>
      <c r="H31" s="44"/>
      <c r="I31" s="44"/>
    </row>
    <row r="32" spans="2:11" ht="23.25" customHeight="1" x14ac:dyDescent="0.25">
      <c r="B32" s="1087" t="s">
        <v>126</v>
      </c>
      <c r="C32" s="1088"/>
      <c r="D32" s="1088"/>
      <c r="E32" s="1088"/>
      <c r="F32" s="1089"/>
      <c r="G32" s="1089"/>
      <c r="H32" s="1089"/>
      <c r="I32" s="1089"/>
    </row>
    <row r="33" spans="2:12" ht="47.25" customHeight="1" x14ac:dyDescent="0.25">
      <c r="B33" s="527" t="s">
        <v>164</v>
      </c>
      <c r="C33" s="524">
        <v>2008</v>
      </c>
      <c r="D33" s="524">
        <v>2009</v>
      </c>
      <c r="E33" s="524">
        <v>2010</v>
      </c>
      <c r="F33" s="524">
        <v>2011</v>
      </c>
      <c r="G33" s="524">
        <v>2012</v>
      </c>
      <c r="H33" s="524" t="s">
        <v>456</v>
      </c>
      <c r="I33" s="528" t="s">
        <v>484</v>
      </c>
    </row>
    <row r="34" spans="2:12" ht="13.8" thickBot="1" x14ac:dyDescent="0.3">
      <c r="B34" s="556"/>
      <c r="C34" s="556"/>
      <c r="D34" s="556"/>
      <c r="E34" s="556"/>
      <c r="F34" s="556"/>
      <c r="G34" s="556"/>
      <c r="H34" s="556"/>
      <c r="I34" s="556"/>
    </row>
    <row r="35" spans="2:12" ht="20.100000000000001" customHeight="1" x14ac:dyDescent="0.25">
      <c r="B35" s="441" t="s">
        <v>0</v>
      </c>
      <c r="C35" s="499">
        <v>781</v>
      </c>
      <c r="D35" s="499">
        <v>786.08879999999999</v>
      </c>
      <c r="E35" s="499">
        <v>799.69680000000005</v>
      </c>
      <c r="F35" s="499">
        <v>811.49040000000002</v>
      </c>
      <c r="G35" s="499">
        <v>835.07759999999996</v>
      </c>
      <c r="H35" s="499">
        <v>841.428</v>
      </c>
      <c r="I35" s="500">
        <v>0.76045627376426506</v>
      </c>
      <c r="J35" s="79"/>
      <c r="K35" s="79"/>
      <c r="L35" s="79"/>
    </row>
    <row r="36" spans="2:12" ht="20.100000000000001" customHeight="1" x14ac:dyDescent="0.25">
      <c r="B36" s="110" t="s">
        <v>1</v>
      </c>
      <c r="C36" s="117">
        <v>741</v>
      </c>
      <c r="D36" s="117">
        <v>720.31680000000006</v>
      </c>
      <c r="E36" s="117">
        <v>736.19280000000003</v>
      </c>
      <c r="F36" s="117">
        <v>746.17200000000003</v>
      </c>
      <c r="G36" s="117">
        <v>799.2432</v>
      </c>
      <c r="H36" s="117">
        <v>773.84159999999997</v>
      </c>
      <c r="I36" s="118">
        <v>-3.1782065834279227</v>
      </c>
      <c r="J36" s="79"/>
      <c r="K36" s="79"/>
      <c r="L36" s="79"/>
    </row>
    <row r="37" spans="2:12" ht="20.100000000000001" customHeight="1" x14ac:dyDescent="0.25">
      <c r="B37" s="441" t="s">
        <v>2</v>
      </c>
      <c r="C37" s="499">
        <v>803</v>
      </c>
      <c r="D37" s="499">
        <v>805.59360000000004</v>
      </c>
      <c r="E37" s="499">
        <v>828.27359999999999</v>
      </c>
      <c r="F37" s="499">
        <v>839.61360000000002</v>
      </c>
      <c r="G37" s="499">
        <v>866.82960000000003</v>
      </c>
      <c r="H37" s="499" t="s">
        <v>239</v>
      </c>
      <c r="I37" s="500" t="s">
        <v>239</v>
      </c>
      <c r="J37" s="79"/>
      <c r="K37" s="79"/>
      <c r="L37" s="79"/>
    </row>
    <row r="38" spans="2:12" ht="20.100000000000001" customHeight="1" x14ac:dyDescent="0.25">
      <c r="B38" s="110" t="s">
        <v>3</v>
      </c>
      <c r="C38" s="117">
        <v>786</v>
      </c>
      <c r="D38" s="117">
        <v>789.26400000000001</v>
      </c>
      <c r="E38" s="117">
        <v>817.38720000000001</v>
      </c>
      <c r="F38" s="117">
        <v>822.83040000000005</v>
      </c>
      <c r="G38" s="117">
        <v>842.78880000000004</v>
      </c>
      <c r="H38" s="117" t="s">
        <v>239</v>
      </c>
      <c r="I38" s="118" t="s">
        <v>239</v>
      </c>
      <c r="J38" s="79"/>
      <c r="K38" s="79"/>
      <c r="L38" s="79"/>
    </row>
    <row r="39" spans="2:12" ht="20.100000000000001" customHeight="1" x14ac:dyDescent="0.25">
      <c r="B39" s="441" t="s">
        <v>4</v>
      </c>
      <c r="C39" s="499">
        <v>813</v>
      </c>
      <c r="D39" s="499">
        <v>821.92319999999995</v>
      </c>
      <c r="E39" s="499">
        <v>847.77840000000003</v>
      </c>
      <c r="F39" s="499">
        <v>852.31439999999998</v>
      </c>
      <c r="G39" s="499">
        <v>861.84</v>
      </c>
      <c r="H39" s="499" t="s">
        <v>239</v>
      </c>
      <c r="I39" s="500" t="s">
        <v>239</v>
      </c>
      <c r="J39" s="79"/>
      <c r="K39" s="79"/>
      <c r="L39" s="79"/>
    </row>
    <row r="40" spans="2:12" ht="20.100000000000001" customHeight="1" x14ac:dyDescent="0.25">
      <c r="B40" s="110" t="s">
        <v>5</v>
      </c>
      <c r="C40" s="117">
        <v>776</v>
      </c>
      <c r="D40" s="117">
        <v>782.91359999999997</v>
      </c>
      <c r="E40" s="117">
        <v>812.39760000000001</v>
      </c>
      <c r="F40" s="117">
        <v>814.66560000000004</v>
      </c>
      <c r="G40" s="117">
        <v>818.74800000000005</v>
      </c>
      <c r="H40" s="117" t="s">
        <v>239</v>
      </c>
      <c r="I40" s="118" t="s">
        <v>239</v>
      </c>
      <c r="J40" s="79"/>
      <c r="K40" s="79"/>
      <c r="L40" s="79"/>
    </row>
    <row r="41" spans="2:12" ht="20.100000000000001" customHeight="1" x14ac:dyDescent="0.25">
      <c r="B41" s="441" t="s">
        <v>62</v>
      </c>
      <c r="C41" s="499">
        <v>777</v>
      </c>
      <c r="D41" s="499">
        <v>791.07839999999999</v>
      </c>
      <c r="E41" s="499">
        <v>816.02639999999997</v>
      </c>
      <c r="F41" s="499">
        <v>812.85120000000006</v>
      </c>
      <c r="G41" s="499">
        <v>815.57280000000003</v>
      </c>
      <c r="H41" s="499" t="s">
        <v>239</v>
      </c>
      <c r="I41" s="500" t="s">
        <v>239</v>
      </c>
      <c r="J41" s="79"/>
      <c r="K41" s="79"/>
    </row>
    <row r="42" spans="2:12" ht="20.100000000000001" customHeight="1" x14ac:dyDescent="0.25">
      <c r="B42" s="110" t="s">
        <v>63</v>
      </c>
      <c r="C42" s="117">
        <v>766</v>
      </c>
      <c r="D42" s="117">
        <v>779.28480000000002</v>
      </c>
      <c r="E42" s="117">
        <v>800.15039999999999</v>
      </c>
      <c r="F42" s="117">
        <v>809.67600000000004</v>
      </c>
      <c r="G42" s="117">
        <v>807.40800000000002</v>
      </c>
      <c r="H42" s="117" t="s">
        <v>239</v>
      </c>
      <c r="I42" s="118" t="s">
        <v>239</v>
      </c>
      <c r="J42" s="79"/>
      <c r="K42" s="79"/>
    </row>
    <row r="43" spans="2:12" ht="20.100000000000001" customHeight="1" x14ac:dyDescent="0.25">
      <c r="B43" s="441" t="s">
        <v>64</v>
      </c>
      <c r="C43" s="499">
        <v>736</v>
      </c>
      <c r="D43" s="499">
        <v>747.9864</v>
      </c>
      <c r="E43" s="499">
        <v>772.93439999999998</v>
      </c>
      <c r="F43" s="499">
        <v>777.92399999999998</v>
      </c>
      <c r="G43" s="499">
        <v>773.84159999999997</v>
      </c>
      <c r="H43" s="499" t="s">
        <v>239</v>
      </c>
      <c r="I43" s="500" t="s">
        <v>239</v>
      </c>
      <c r="J43" s="79"/>
      <c r="K43" s="79"/>
    </row>
    <row r="44" spans="2:12" ht="20.100000000000001" customHeight="1" x14ac:dyDescent="0.25">
      <c r="B44" s="110" t="s">
        <v>65</v>
      </c>
      <c r="C44" s="117">
        <v>760</v>
      </c>
      <c r="D44" s="117">
        <v>768.85199999999998</v>
      </c>
      <c r="E44" s="117">
        <v>790.62480000000005</v>
      </c>
      <c r="F44" s="117">
        <v>801.51120000000003</v>
      </c>
      <c r="G44" s="117">
        <v>802.87199999999996</v>
      </c>
      <c r="H44" s="117"/>
      <c r="I44" s="118"/>
      <c r="J44" s="79"/>
      <c r="K44" s="79"/>
    </row>
    <row r="45" spans="2:12" ht="20.100000000000001" customHeight="1" x14ac:dyDescent="0.25">
      <c r="B45" s="441" t="s">
        <v>66</v>
      </c>
      <c r="C45" s="499">
        <v>739</v>
      </c>
      <c r="D45" s="499">
        <v>752.06880000000001</v>
      </c>
      <c r="E45" s="499">
        <v>770.21280000000002</v>
      </c>
      <c r="F45" s="499">
        <v>778.83119999999997</v>
      </c>
      <c r="G45" s="499">
        <v>789.26400000000001</v>
      </c>
      <c r="H45" s="499"/>
      <c r="I45" s="500"/>
      <c r="J45" s="79"/>
      <c r="K45" s="79"/>
    </row>
    <row r="46" spans="2:12" ht="20.100000000000001" customHeight="1" thickBot="1" x14ac:dyDescent="0.3">
      <c r="B46" s="580" t="s">
        <v>67</v>
      </c>
      <c r="C46" s="804">
        <v>773</v>
      </c>
      <c r="D46" s="804">
        <v>787.90319999999997</v>
      </c>
      <c r="E46" s="804">
        <v>801.51120000000003</v>
      </c>
      <c r="F46" s="804">
        <v>814.21199999999999</v>
      </c>
      <c r="G46" s="804">
        <v>827.82</v>
      </c>
      <c r="H46" s="804"/>
      <c r="I46" s="805"/>
      <c r="J46" s="79"/>
      <c r="K46" s="79"/>
    </row>
    <row r="47" spans="2:12" x14ac:dyDescent="0.25">
      <c r="B47" s="115"/>
      <c r="C47" s="286"/>
      <c r="D47" s="286"/>
      <c r="E47" s="286"/>
      <c r="F47" s="286"/>
      <c r="G47" s="116"/>
      <c r="H47" s="116"/>
      <c r="I47" s="286"/>
      <c r="J47" s="79"/>
      <c r="K47" s="79"/>
    </row>
    <row r="48" spans="2:12" ht="21" customHeight="1" x14ac:dyDescent="0.25">
      <c r="B48" s="529" t="s">
        <v>163</v>
      </c>
      <c r="C48" s="533">
        <v>771</v>
      </c>
      <c r="D48" s="533">
        <v>778</v>
      </c>
      <c r="E48" s="533">
        <v>799</v>
      </c>
      <c r="F48" s="533">
        <v>807</v>
      </c>
      <c r="G48" s="533">
        <v>820</v>
      </c>
      <c r="H48" s="533"/>
      <c r="I48" s="531"/>
      <c r="J48" s="79"/>
      <c r="K48" s="79"/>
    </row>
    <row r="49" spans="2:9" ht="10.5" customHeight="1" x14ac:dyDescent="0.25">
      <c r="B49" s="59"/>
      <c r="C49" s="80"/>
      <c r="D49" s="80"/>
      <c r="E49" s="80"/>
      <c r="F49" s="80"/>
      <c r="G49" s="80"/>
      <c r="H49" s="80"/>
      <c r="I49" s="80"/>
    </row>
    <row r="50" spans="2:9" ht="13.8" x14ac:dyDescent="0.25">
      <c r="B50" s="231" t="s">
        <v>353</v>
      </c>
      <c r="C50" s="44"/>
      <c r="D50" s="44"/>
      <c r="E50" s="82"/>
      <c r="F50" s="82"/>
      <c r="G50" s="82"/>
      <c r="H50" s="82"/>
      <c r="I50" s="44"/>
    </row>
    <row r="51" spans="2:9" x14ac:dyDescent="0.25">
      <c r="B51" s="37" t="s">
        <v>481</v>
      </c>
      <c r="C51" s="44"/>
      <c r="D51" s="44"/>
      <c r="E51" s="44"/>
      <c r="F51" s="44"/>
      <c r="G51" s="44"/>
      <c r="H51" s="44"/>
      <c r="I51" s="44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I5"/>
    <mergeCell ref="B32:I32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FF00"/>
  </sheetPr>
  <dimension ref="A1:L59"/>
  <sheetViews>
    <sheetView showGridLines="0" view="pageBreakPreview" topLeftCell="A7" zoomScale="110" zoomScaleNormal="100" zoomScaleSheetLayoutView="110" workbookViewId="0">
      <selection activeCell="H26" sqref="H26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8" width="14.6640625" style="29" customWidth="1"/>
    <col min="9" max="9" width="17.44140625" style="29" customWidth="1"/>
    <col min="10" max="10" width="2.33203125" style="29" customWidth="1"/>
    <col min="11" max="16384" width="11.44140625" style="29"/>
  </cols>
  <sheetData>
    <row r="1" spans="2:12" x14ac:dyDescent="0.25">
      <c r="C1"/>
    </row>
    <row r="2" spans="2:12" ht="15.6" x14ac:dyDescent="0.3">
      <c r="B2" s="249" t="s">
        <v>482</v>
      </c>
      <c r="C2"/>
      <c r="D2" s="44"/>
      <c r="E2" s="44"/>
      <c r="F2" s="44"/>
      <c r="G2" s="44"/>
      <c r="H2" s="44"/>
      <c r="K2" s="106" t="s">
        <v>212</v>
      </c>
    </row>
    <row r="3" spans="2:12" ht="15.6" x14ac:dyDescent="0.3">
      <c r="B3" s="249" t="s">
        <v>269</v>
      </c>
      <c r="C3"/>
      <c r="D3" s="44"/>
      <c r="E3" s="44"/>
      <c r="F3" s="44"/>
      <c r="G3" s="44"/>
      <c r="H3" s="44"/>
      <c r="I3" s="44"/>
    </row>
    <row r="4" spans="2:12" x14ac:dyDescent="0.25">
      <c r="B4" s="44"/>
      <c r="C4" s="44"/>
      <c r="D4" s="44"/>
      <c r="E4" s="44"/>
      <c r="F4" s="44"/>
      <c r="G4" s="44"/>
      <c r="H4" s="44"/>
      <c r="I4" s="44"/>
    </row>
    <row r="5" spans="2:12" ht="35.1" customHeight="1" x14ac:dyDescent="0.25">
      <c r="B5" s="1087" t="s">
        <v>130</v>
      </c>
      <c r="C5" s="1090"/>
      <c r="D5" s="1090"/>
      <c r="E5" s="1090"/>
      <c r="F5" s="1091"/>
      <c r="G5" s="1091"/>
      <c r="H5" s="1091"/>
      <c r="I5" s="1091"/>
    </row>
    <row r="6" spans="2:12" ht="40.5" customHeight="1" x14ac:dyDescent="0.25">
      <c r="B6" s="527" t="s">
        <v>164</v>
      </c>
      <c r="C6" s="524">
        <v>2008</v>
      </c>
      <c r="D6" s="524">
        <v>2009</v>
      </c>
      <c r="E6" s="524">
        <v>2010</v>
      </c>
      <c r="F6" s="524">
        <v>2011</v>
      </c>
      <c r="G6" s="524">
        <v>2012</v>
      </c>
      <c r="H6" s="524" t="s">
        <v>456</v>
      </c>
      <c r="I6" s="528" t="s">
        <v>483</v>
      </c>
    </row>
    <row r="7" spans="2:12" ht="9.9" customHeight="1" thickBot="1" x14ac:dyDescent="0.3">
      <c r="B7" s="556"/>
      <c r="C7" s="556"/>
      <c r="D7" s="556"/>
      <c r="E7" s="556"/>
      <c r="F7" s="556"/>
      <c r="G7" s="556"/>
      <c r="H7" s="556"/>
      <c r="I7" s="557"/>
    </row>
    <row r="8" spans="2:12" ht="24.9" customHeight="1" x14ac:dyDescent="0.25">
      <c r="B8" s="394" t="s">
        <v>0</v>
      </c>
      <c r="C8" s="395">
        <v>7247</v>
      </c>
      <c r="D8" s="395">
        <v>7318.7149875000005</v>
      </c>
      <c r="E8" s="395">
        <v>7266.6720000000005</v>
      </c>
      <c r="F8" s="395">
        <v>7435.8648000000003</v>
      </c>
      <c r="G8" s="395">
        <v>7718.4575999999997</v>
      </c>
      <c r="H8" s="395">
        <v>7752.4776000000002</v>
      </c>
      <c r="I8" s="398">
        <v>0.44076163610720087</v>
      </c>
      <c r="J8" s="79"/>
      <c r="K8" s="79"/>
      <c r="L8" s="90"/>
    </row>
    <row r="9" spans="2:12" ht="24.9" customHeight="1" x14ac:dyDescent="0.25">
      <c r="B9" s="113" t="s">
        <v>1</v>
      </c>
      <c r="C9" s="140">
        <v>6884</v>
      </c>
      <c r="D9" s="140">
        <v>6692.3037450000002</v>
      </c>
      <c r="E9" s="140">
        <v>6694.2287999999999</v>
      </c>
      <c r="F9" s="140">
        <v>6838.9272000000001</v>
      </c>
      <c r="G9" s="140">
        <v>7398.2160000000003</v>
      </c>
      <c r="H9" s="140">
        <v>7141.9319999999998</v>
      </c>
      <c r="I9" s="118">
        <v>-3.4641324340895285</v>
      </c>
      <c r="J9" s="79"/>
      <c r="K9" s="79"/>
      <c r="L9" s="90"/>
    </row>
    <row r="10" spans="2:12" ht="24.9" customHeight="1" x14ac:dyDescent="0.25">
      <c r="B10" s="394" t="s">
        <v>2</v>
      </c>
      <c r="C10" s="395">
        <v>7465</v>
      </c>
      <c r="D10" s="395">
        <v>7477.4723625000006</v>
      </c>
      <c r="E10" s="395">
        <v>7536.1104000000005</v>
      </c>
      <c r="F10" s="395">
        <v>7706.2103999999999</v>
      </c>
      <c r="G10" s="395">
        <v>8036.8847999999998</v>
      </c>
      <c r="H10" s="395">
        <v>8012.8440000000001</v>
      </c>
      <c r="I10" s="396">
        <v>-0.29913082740715691</v>
      </c>
      <c r="J10" s="79"/>
      <c r="K10" s="79"/>
      <c r="L10" s="90"/>
    </row>
    <row r="11" spans="2:12" ht="24.9" customHeight="1" x14ac:dyDescent="0.25">
      <c r="B11" s="113" t="s">
        <v>3</v>
      </c>
      <c r="C11" s="140">
        <v>7314</v>
      </c>
      <c r="D11" s="140">
        <v>7324.6116899999997</v>
      </c>
      <c r="E11" s="140">
        <v>7446.2975999999999</v>
      </c>
      <c r="F11" s="140">
        <v>7553.3472000000002</v>
      </c>
      <c r="G11" s="140">
        <v>7816.4351999999999</v>
      </c>
      <c r="H11" s="140">
        <v>7820.9712</v>
      </c>
      <c r="I11" s="118">
        <v>5.8031569173633279E-2</v>
      </c>
      <c r="J11" s="79"/>
      <c r="K11" s="79"/>
      <c r="L11" s="90"/>
    </row>
    <row r="12" spans="2:12" ht="24.9" customHeight="1" x14ac:dyDescent="0.25">
      <c r="B12" s="394" t="s">
        <v>4</v>
      </c>
      <c r="C12" s="395">
        <v>7578</v>
      </c>
      <c r="D12" s="395">
        <v>7622.6219625000003</v>
      </c>
      <c r="E12" s="395">
        <v>7729.3440000000001</v>
      </c>
      <c r="F12" s="395">
        <v>7837.3008</v>
      </c>
      <c r="G12" s="395">
        <v>7983.8136000000004</v>
      </c>
      <c r="H12" s="395">
        <v>8065.4615999999996</v>
      </c>
      <c r="I12" s="396">
        <v>1.0226691665246257</v>
      </c>
      <c r="J12" s="79"/>
      <c r="K12" s="79"/>
      <c r="L12" s="90"/>
    </row>
    <row r="13" spans="2:12" ht="24.9" customHeight="1" x14ac:dyDescent="0.25">
      <c r="B13" s="113" t="s">
        <v>5</v>
      </c>
      <c r="C13" s="140">
        <v>7231</v>
      </c>
      <c r="D13" s="140">
        <v>7227.9964875000005</v>
      </c>
      <c r="E13" s="140">
        <v>7417.7208000000001</v>
      </c>
      <c r="F13" s="140">
        <v>7492.5648000000001</v>
      </c>
      <c r="G13" s="140">
        <v>7564.2336000000005</v>
      </c>
      <c r="H13" s="140">
        <v>7680.3552</v>
      </c>
      <c r="I13" s="118">
        <v>1.5351403214199921</v>
      </c>
      <c r="J13" s="79"/>
      <c r="K13" s="79"/>
      <c r="L13" s="90"/>
    </row>
    <row r="14" spans="2:12" ht="24.9" customHeight="1" x14ac:dyDescent="0.25">
      <c r="B14" s="394" t="s">
        <v>62</v>
      </c>
      <c r="C14" s="395">
        <v>7255</v>
      </c>
      <c r="D14" s="395">
        <v>7265.6446649999998</v>
      </c>
      <c r="E14" s="395">
        <v>7455.3696</v>
      </c>
      <c r="F14" s="395">
        <v>7474.8743999999997</v>
      </c>
      <c r="G14" s="395">
        <v>7522.9560000000001</v>
      </c>
      <c r="H14" s="395">
        <v>7622.2943999999998</v>
      </c>
      <c r="I14" s="396">
        <v>1.3204703044920052</v>
      </c>
      <c r="J14" s="79"/>
      <c r="K14" s="79"/>
      <c r="L14" s="90"/>
    </row>
    <row r="15" spans="2:12" ht="24.9" customHeight="1" x14ac:dyDescent="0.25">
      <c r="B15" s="113" t="s">
        <v>63</v>
      </c>
      <c r="C15" s="140">
        <v>7147</v>
      </c>
      <c r="D15" s="140">
        <v>7138.1851725000006</v>
      </c>
      <c r="E15" s="140">
        <v>7300.2384000000002</v>
      </c>
      <c r="F15" s="140">
        <v>7449.0191999999997</v>
      </c>
      <c r="G15" s="140">
        <v>7440.4008000000003</v>
      </c>
      <c r="H15" s="140">
        <v>7636.3559999999998</v>
      </c>
      <c r="I15" s="118">
        <v>2.6336645735536068</v>
      </c>
      <c r="J15" s="79"/>
      <c r="K15" s="79"/>
    </row>
    <row r="16" spans="2:12" ht="24.9" customHeight="1" x14ac:dyDescent="0.25">
      <c r="B16" s="394" t="s">
        <v>64</v>
      </c>
      <c r="C16" s="395">
        <v>6862</v>
      </c>
      <c r="D16" s="395">
        <v>6821.1240150000003</v>
      </c>
      <c r="E16" s="395">
        <v>7048.9440000000004</v>
      </c>
      <c r="F16" s="395">
        <v>7159.1688000000004</v>
      </c>
      <c r="G16" s="395">
        <v>7115.6232</v>
      </c>
      <c r="H16" s="395"/>
      <c r="I16" s="396"/>
      <c r="J16" s="79"/>
      <c r="K16" s="79"/>
    </row>
    <row r="17" spans="1:11" ht="24.9" customHeight="1" x14ac:dyDescent="0.25">
      <c r="B17" s="113" t="s">
        <v>65</v>
      </c>
      <c r="C17" s="140">
        <v>7083</v>
      </c>
      <c r="D17" s="140">
        <v>6994.39635</v>
      </c>
      <c r="E17" s="140">
        <v>7212.24</v>
      </c>
      <c r="F17" s="140">
        <v>7383.7007999999996</v>
      </c>
      <c r="G17" s="140">
        <v>7378.7111999999997</v>
      </c>
      <c r="H17" s="140"/>
      <c r="I17" s="118"/>
      <c r="J17" s="79"/>
      <c r="K17" s="79"/>
    </row>
    <row r="18" spans="1:11" ht="24.9" customHeight="1" x14ac:dyDescent="0.25">
      <c r="B18" s="394" t="s">
        <v>66</v>
      </c>
      <c r="C18" s="395">
        <v>6900</v>
      </c>
      <c r="D18" s="395">
        <v>6835.6389749999998</v>
      </c>
      <c r="E18" s="395">
        <v>7029.8927999999996</v>
      </c>
      <c r="F18" s="395">
        <v>7175.9520000000002</v>
      </c>
      <c r="G18" s="395">
        <v>7261.2287999999999</v>
      </c>
      <c r="H18" s="395"/>
      <c r="I18" s="396"/>
      <c r="J18" s="79"/>
      <c r="K18" s="79"/>
    </row>
    <row r="19" spans="1:11" ht="24.9" customHeight="1" thickBot="1" x14ac:dyDescent="0.3">
      <c r="B19" s="574" t="s">
        <v>67</v>
      </c>
      <c r="C19" s="555">
        <v>7212</v>
      </c>
      <c r="D19" s="555">
        <v>7155.4216875000002</v>
      </c>
      <c r="E19" s="555">
        <v>7325.64</v>
      </c>
      <c r="F19" s="555">
        <v>7509.8015999999998</v>
      </c>
      <c r="G19" s="555">
        <v>7630.0056000000004</v>
      </c>
      <c r="H19" s="555"/>
      <c r="I19" s="805"/>
      <c r="J19" s="79"/>
      <c r="K19" s="79"/>
    </row>
    <row r="20" spans="1:11" ht="9.9" customHeight="1" x14ac:dyDescent="0.25">
      <c r="B20" s="115"/>
      <c r="C20" s="146"/>
      <c r="D20" s="146"/>
      <c r="E20" s="146"/>
      <c r="F20" s="146"/>
      <c r="G20" s="146"/>
      <c r="H20" s="146"/>
      <c r="I20" s="116"/>
      <c r="J20" s="79"/>
      <c r="K20" s="397"/>
    </row>
    <row r="21" spans="1:11" ht="34.5" customHeight="1" x14ac:dyDescent="0.25">
      <c r="B21" s="529" t="s">
        <v>163</v>
      </c>
      <c r="C21" s="530">
        <v>86178</v>
      </c>
      <c r="D21" s="530">
        <v>85874</v>
      </c>
      <c r="E21" s="530">
        <v>87463</v>
      </c>
      <c r="F21" s="530">
        <v>89017</v>
      </c>
      <c r="G21" s="530">
        <v>90849</v>
      </c>
      <c r="H21" s="530"/>
      <c r="I21" s="531"/>
      <c r="J21" s="79"/>
      <c r="K21" s="79"/>
    </row>
    <row r="22" spans="1:11" ht="6" customHeight="1" x14ac:dyDescent="0.25">
      <c r="B22" s="44"/>
      <c r="C22" s="72"/>
      <c r="D22" s="72"/>
      <c r="E22" s="72"/>
      <c r="F22" s="72"/>
      <c r="G22" s="72"/>
      <c r="H22" s="72"/>
      <c r="I22" s="44"/>
    </row>
    <row r="23" spans="1:11" ht="10.5" customHeight="1" x14ac:dyDescent="0.25">
      <c r="B23" s="231" t="s">
        <v>353</v>
      </c>
    </row>
    <row r="24" spans="1:11" ht="10.5" customHeight="1" x14ac:dyDescent="0.25">
      <c r="B24" s="37" t="s">
        <v>361</v>
      </c>
    </row>
    <row r="25" spans="1:11" ht="10.5" customHeight="1" x14ac:dyDescent="0.25">
      <c r="B25" s="37"/>
    </row>
    <row r="26" spans="1:11" ht="10.5" customHeight="1" x14ac:dyDescent="0.25">
      <c r="B26" s="37"/>
    </row>
    <row r="27" spans="1:11" ht="10.5" customHeight="1" x14ac:dyDescent="0.25">
      <c r="B27" s="37"/>
    </row>
    <row r="28" spans="1:11" x14ac:dyDescent="0.25">
      <c r="B28" s="44"/>
      <c r="C28"/>
      <c r="D28"/>
      <c r="E28"/>
      <c r="F28"/>
      <c r="G28"/>
      <c r="H28"/>
      <c r="I28"/>
      <c r="J28" s="78"/>
    </row>
    <row r="29" spans="1:11" ht="15.6" x14ac:dyDescent="0.3">
      <c r="A29" s="1086" t="s">
        <v>482</v>
      </c>
      <c r="B29" s="1086"/>
      <c r="C29" s="1086"/>
      <c r="D29" s="1086"/>
      <c r="E29" s="1086"/>
      <c r="F29" s="1086"/>
      <c r="G29" s="1086"/>
      <c r="H29" s="1086"/>
      <c r="I29" s="1086"/>
      <c r="K29" s="106" t="s">
        <v>212</v>
      </c>
    </row>
    <row r="30" spans="1:11" x14ac:dyDescent="0.25">
      <c r="B30" s="44"/>
      <c r="J30" s="78"/>
    </row>
    <row r="31" spans="1:11" x14ac:dyDescent="0.25">
      <c r="B31" s="44"/>
      <c r="J31" s="78"/>
    </row>
    <row r="32" spans="1:11" x14ac:dyDescent="0.25">
      <c r="B32" s="44"/>
      <c r="J32" s="78"/>
    </row>
    <row r="33" spans="2:10" x14ac:dyDescent="0.25">
      <c r="B33" s="44"/>
      <c r="J33" s="78"/>
    </row>
    <row r="34" spans="2:10" x14ac:dyDescent="0.25">
      <c r="B34" s="44"/>
      <c r="J34" s="78"/>
    </row>
    <row r="35" spans="2:10" x14ac:dyDescent="0.25">
      <c r="B35" s="44"/>
      <c r="J35" s="78"/>
    </row>
    <row r="36" spans="2:10" x14ac:dyDescent="0.25">
      <c r="B36" s="44"/>
      <c r="J36" s="78"/>
    </row>
    <row r="37" spans="2:10" x14ac:dyDescent="0.25">
      <c r="B37" s="44"/>
      <c r="J37" s="78"/>
    </row>
    <row r="38" spans="2:10" x14ac:dyDescent="0.25">
      <c r="J38" s="78"/>
    </row>
    <row r="39" spans="2:10" x14ac:dyDescent="0.25">
      <c r="J39" s="78"/>
    </row>
    <row r="40" spans="2:10" x14ac:dyDescent="0.25">
      <c r="C40" s="36"/>
      <c r="E40" s="32"/>
      <c r="F40" s="32"/>
      <c r="G40" s="32"/>
      <c r="H40" s="32"/>
    </row>
    <row r="41" spans="2:10" ht="10.5" customHeight="1" x14ac:dyDescent="0.25"/>
    <row r="42" spans="2:10" x14ac:dyDescent="0.25">
      <c r="B42" s="28"/>
    </row>
    <row r="43" spans="2:10" x14ac:dyDescent="0.25">
      <c r="B43" s="28"/>
    </row>
    <row r="58" spans="2:2" ht="13.8" x14ac:dyDescent="0.25">
      <c r="B58" s="231" t="s">
        <v>574</v>
      </c>
    </row>
    <row r="59" spans="2:2" x14ac:dyDescent="0.25">
      <c r="B59" s="37" t="s">
        <v>362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2">
    <mergeCell ref="B5:I5"/>
    <mergeCell ref="A29:I29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69"/>
  <sheetViews>
    <sheetView showGridLines="0" view="pageBreakPreview" topLeftCell="A22" zoomScale="110" zoomScaleNormal="120" zoomScaleSheetLayoutView="110" workbookViewId="0">
      <selection activeCell="E38" sqref="E38"/>
    </sheetView>
  </sheetViews>
  <sheetFormatPr baseColWidth="10" defaultColWidth="11.44140625" defaultRowHeight="13.2" x14ac:dyDescent="0.25"/>
  <cols>
    <col min="1" max="1" width="3.109375" style="44" customWidth="1"/>
    <col min="2" max="2" width="19.109375" style="44" customWidth="1"/>
    <col min="3" max="3" width="18.5546875" style="44" customWidth="1"/>
    <col min="4" max="4" width="17.6640625" style="44" customWidth="1"/>
    <col min="5" max="5" width="17.109375" style="44" customWidth="1"/>
    <col min="6" max="6" width="16.88671875" style="44" customWidth="1"/>
    <col min="7" max="7" width="18" style="44" customWidth="1"/>
    <col min="8" max="8" width="17.5546875" style="44" customWidth="1"/>
    <col min="9" max="9" width="3.5546875" style="44" customWidth="1"/>
    <col min="10" max="16384" width="11.44140625" style="44"/>
  </cols>
  <sheetData>
    <row r="2" spans="2:10" ht="15.6" x14ac:dyDescent="0.3">
      <c r="B2" s="287" t="s">
        <v>486</v>
      </c>
      <c r="J2" s="108" t="s">
        <v>212</v>
      </c>
    </row>
    <row r="3" spans="2:10" ht="15.6" x14ac:dyDescent="0.3">
      <c r="B3" s="287" t="s">
        <v>264</v>
      </c>
    </row>
    <row r="4" spans="2:10" ht="3.75" customHeight="1" x14ac:dyDescent="0.25">
      <c r="B4" s="264"/>
    </row>
    <row r="5" spans="2:10" ht="24.75" customHeight="1" x14ac:dyDescent="0.25">
      <c r="B5" s="1092" t="s">
        <v>265</v>
      </c>
      <c r="C5" s="1094" t="s">
        <v>367</v>
      </c>
      <c r="D5" s="1094" t="s">
        <v>166</v>
      </c>
      <c r="E5" s="1094"/>
      <c r="F5" s="1094"/>
      <c r="G5" s="1094" t="s">
        <v>140</v>
      </c>
      <c r="H5" s="1096" t="s">
        <v>167</v>
      </c>
    </row>
    <row r="6" spans="2:10" ht="20.100000000000001" customHeight="1" x14ac:dyDescent="0.25">
      <c r="B6" s="1093"/>
      <c r="C6" s="1095"/>
      <c r="D6" s="526" t="s">
        <v>368</v>
      </c>
      <c r="E6" s="526" t="s">
        <v>266</v>
      </c>
      <c r="F6" s="526" t="s">
        <v>102</v>
      </c>
      <c r="G6" s="1095"/>
      <c r="H6" s="1097"/>
    </row>
    <row r="7" spans="2:10" ht="3.75" customHeight="1" thickBot="1" x14ac:dyDescent="0.3">
      <c r="B7" s="589"/>
      <c r="C7" s="589"/>
      <c r="D7" s="589"/>
      <c r="E7" s="589"/>
      <c r="F7" s="589"/>
      <c r="G7" s="589"/>
      <c r="H7" s="589"/>
    </row>
    <row r="8" spans="2:10" ht="15.9" customHeight="1" x14ac:dyDescent="0.25">
      <c r="B8" s="399">
        <v>2008</v>
      </c>
      <c r="C8" s="400">
        <v>2716.9166666666665</v>
      </c>
      <c r="D8" s="401">
        <v>4335.583333333333</v>
      </c>
      <c r="E8" s="402">
        <v>4127.166666666667</v>
      </c>
      <c r="F8" s="403">
        <v>4139.75</v>
      </c>
      <c r="G8" s="402">
        <v>3166.75</v>
      </c>
      <c r="H8" s="402">
        <v>546.75</v>
      </c>
    </row>
    <row r="9" spans="2:10" ht="15.9" customHeight="1" x14ac:dyDescent="0.25">
      <c r="B9" s="289">
        <v>2009</v>
      </c>
      <c r="C9" s="311">
        <v>2043.25</v>
      </c>
      <c r="D9" s="312">
        <v>3006.5833333333335</v>
      </c>
      <c r="E9" s="230">
        <v>2828.5833333333335</v>
      </c>
      <c r="F9" s="313">
        <v>2843.0833333333335</v>
      </c>
      <c r="G9" s="230">
        <v>2683.3333333333335</v>
      </c>
      <c r="H9" s="230">
        <v>573.16666666666663</v>
      </c>
    </row>
    <row r="10" spans="2:10" ht="15.9" customHeight="1" x14ac:dyDescent="0.25">
      <c r="B10" s="399">
        <v>2010</v>
      </c>
      <c r="C10" s="404">
        <v>2596.6666666666665</v>
      </c>
      <c r="D10" s="405">
        <v>3502.75</v>
      </c>
      <c r="E10" s="406">
        <v>3343</v>
      </c>
      <c r="F10" s="407">
        <v>3355.5</v>
      </c>
      <c r="G10" s="406">
        <v>3752.25</v>
      </c>
      <c r="H10" s="406">
        <v>823.83333333333337</v>
      </c>
    </row>
    <row r="11" spans="2:10" ht="15.9" customHeight="1" x14ac:dyDescent="0.25">
      <c r="B11" s="277">
        <v>2011</v>
      </c>
      <c r="C11" s="292">
        <v>3318.5922218444612</v>
      </c>
      <c r="D11" s="290">
        <v>4154.0033914643709</v>
      </c>
      <c r="E11" s="288">
        <v>3966.8126752813</v>
      </c>
      <c r="F11" s="291">
        <v>3980.8994514731007</v>
      </c>
      <c r="G11" s="288">
        <v>4298.9166662233583</v>
      </c>
      <c r="H11" s="288">
        <v>1175.002658135259</v>
      </c>
    </row>
    <row r="12" spans="2:10" ht="15.9" customHeight="1" x14ac:dyDescent="0.25">
      <c r="B12" s="399">
        <v>2012</v>
      </c>
      <c r="C12" s="404">
        <f>AVERAGE(C13:C24)</f>
        <v>2925.1256355097844</v>
      </c>
      <c r="D12" s="404">
        <f t="shared" ref="D12:H12" si="0">AVERAGE(D13:D24)</f>
        <v>3596.5640544948806</v>
      </c>
      <c r="E12" s="406">
        <f t="shared" si="0"/>
        <v>3362.295792652782</v>
      </c>
      <c r="F12" s="406">
        <f t="shared" si="0"/>
        <v>3750.5246271448868</v>
      </c>
      <c r="G12" s="406">
        <f t="shared" si="0"/>
        <v>3526.2959227010992</v>
      </c>
      <c r="H12" s="406">
        <f t="shared" si="0"/>
        <v>1305.9567551850369</v>
      </c>
    </row>
    <row r="13" spans="2:10" ht="15.9" customHeight="1" x14ac:dyDescent="0.25">
      <c r="B13" s="303" t="s">
        <v>0</v>
      </c>
      <c r="C13" s="292">
        <v>3069.9406180255587</v>
      </c>
      <c r="D13" s="290">
        <v>3717.8554524932129</v>
      </c>
      <c r="E13" s="288">
        <v>3468.9588599475428</v>
      </c>
      <c r="F13" s="291">
        <v>3486.7610142394842</v>
      </c>
      <c r="G13" s="288">
        <v>3505.9093481095088</v>
      </c>
      <c r="H13" s="288">
        <v>1522.0383089482673</v>
      </c>
    </row>
    <row r="14" spans="2:10" ht="15.9" customHeight="1" x14ac:dyDescent="0.25">
      <c r="B14" s="408" t="s">
        <v>1</v>
      </c>
      <c r="C14" s="404">
        <v>3040.8849155092862</v>
      </c>
      <c r="D14" s="405">
        <v>3580.3958463803619</v>
      </c>
      <c r="E14" s="406">
        <v>3338.6183499191457</v>
      </c>
      <c r="F14" s="407">
        <v>3357.692655536669</v>
      </c>
      <c r="G14" s="406">
        <v>3243.3811365477586</v>
      </c>
      <c r="H14" s="406">
        <v>1410.788617922319</v>
      </c>
    </row>
    <row r="15" spans="2:10" ht="15.9" customHeight="1" x14ac:dyDescent="0.25">
      <c r="B15" s="303" t="s">
        <v>2</v>
      </c>
      <c r="C15" s="292">
        <v>2935.782380218086</v>
      </c>
      <c r="D15" s="290">
        <v>3491.4408646110678</v>
      </c>
      <c r="E15" s="288">
        <v>3279.3101680916575</v>
      </c>
      <c r="F15" s="291">
        <v>3318.6236311315492</v>
      </c>
      <c r="G15" s="288">
        <v>3194.5600735194907</v>
      </c>
      <c r="H15" s="288">
        <v>1320.852907320711</v>
      </c>
    </row>
    <row r="16" spans="2:10" ht="15.9" customHeight="1" x14ac:dyDescent="0.25">
      <c r="B16" s="408" t="s">
        <v>395</v>
      </c>
      <c r="C16" s="404">
        <v>2747.0231070697296</v>
      </c>
      <c r="D16" s="409" t="s">
        <v>239</v>
      </c>
      <c r="E16" s="410" t="s">
        <v>239</v>
      </c>
      <c r="F16" s="407">
        <v>3344.7458514858704</v>
      </c>
      <c r="G16" s="406">
        <v>3186.4829335337222</v>
      </c>
      <c r="H16" s="406">
        <v>1302.1100173747252</v>
      </c>
    </row>
    <row r="17" spans="2:8" ht="15.9" customHeight="1" x14ac:dyDescent="0.25">
      <c r="B17" s="303" t="s">
        <v>4</v>
      </c>
      <c r="C17" s="292">
        <v>2546.3506908124396</v>
      </c>
      <c r="D17" s="309" t="s">
        <v>239</v>
      </c>
      <c r="E17" s="310" t="s">
        <v>239</v>
      </c>
      <c r="F17" s="291">
        <v>3357.4183669147455</v>
      </c>
      <c r="G17" s="288">
        <v>3010.7765735105963</v>
      </c>
      <c r="H17" s="288">
        <v>1187.2317346083387</v>
      </c>
    </row>
    <row r="18" spans="2:8" ht="15.9" customHeight="1" x14ac:dyDescent="0.25">
      <c r="B18" s="408" t="s">
        <v>5</v>
      </c>
      <c r="C18" s="404">
        <v>2430.2117548735</v>
      </c>
      <c r="D18" s="409" t="s">
        <v>239</v>
      </c>
      <c r="E18" s="410" t="s">
        <v>239</v>
      </c>
      <c r="F18" s="407">
        <v>3491.4055655384368</v>
      </c>
      <c r="G18" s="406">
        <v>3084.3567574101976</v>
      </c>
      <c r="H18" s="406">
        <v>1105.1495927537771</v>
      </c>
    </row>
    <row r="19" spans="2:8" ht="15.9" customHeight="1" x14ac:dyDescent="0.25">
      <c r="B19" s="303" t="s">
        <v>62</v>
      </c>
      <c r="C19" s="292">
        <v>2589.1754779854464</v>
      </c>
      <c r="D19" s="309" t="s">
        <v>239</v>
      </c>
      <c r="E19" s="310" t="s">
        <v>239</v>
      </c>
      <c r="F19" s="291">
        <v>3647.8779805419476</v>
      </c>
      <c r="G19" s="288">
        <v>3392.0486121310446</v>
      </c>
      <c r="H19" s="288">
        <v>1107.4198200520857</v>
      </c>
    </row>
    <row r="20" spans="2:8" ht="15.9" customHeight="1" x14ac:dyDescent="0.25">
      <c r="B20" s="408" t="s">
        <v>63</v>
      </c>
      <c r="C20" s="404">
        <v>2765.1391889585398</v>
      </c>
      <c r="D20" s="409" t="s">
        <v>239</v>
      </c>
      <c r="E20" s="410" t="s">
        <v>239</v>
      </c>
      <c r="F20" s="407">
        <v>3854.1538309501552</v>
      </c>
      <c r="G20" s="406">
        <v>3716.7717214729846</v>
      </c>
      <c r="H20" s="406">
        <v>1180.1353135644279</v>
      </c>
    </row>
    <row r="21" spans="2:8" ht="15.9" customHeight="1" x14ac:dyDescent="0.25">
      <c r="B21" s="303" t="s">
        <v>64</v>
      </c>
      <c r="C21" s="292">
        <v>3035.3284737437421</v>
      </c>
      <c r="D21" s="309" t="s">
        <v>239</v>
      </c>
      <c r="E21" s="310" t="s">
        <v>239</v>
      </c>
      <c r="F21" s="291">
        <v>4096.5183682286288</v>
      </c>
      <c r="G21" s="288">
        <v>4027.6289119345297</v>
      </c>
      <c r="H21" s="288">
        <v>1288.8614039094439</v>
      </c>
    </row>
    <row r="22" spans="2:8" ht="15.9" customHeight="1" x14ac:dyDescent="0.25">
      <c r="B22" s="408" t="s">
        <v>65</v>
      </c>
      <c r="C22" s="404">
        <v>3226.6710189210853</v>
      </c>
      <c r="D22" s="409" t="s">
        <v>239</v>
      </c>
      <c r="E22" s="410" t="s">
        <v>239</v>
      </c>
      <c r="F22" s="407">
        <v>4489.9596696186845</v>
      </c>
      <c r="G22" s="406">
        <v>4225.611671669114</v>
      </c>
      <c r="H22" s="406">
        <v>1368.1177229436132</v>
      </c>
    </row>
    <row r="23" spans="2:8" ht="15.9" customHeight="1" x14ac:dyDescent="0.25">
      <c r="B23" s="303" t="s">
        <v>66</v>
      </c>
      <c r="C23" s="292">
        <v>3327</v>
      </c>
      <c r="D23" s="309" t="s">
        <v>239</v>
      </c>
      <c r="E23" s="310" t="s">
        <v>239</v>
      </c>
      <c r="F23" s="291">
        <v>4517.7469861356849</v>
      </c>
      <c r="G23" s="288">
        <v>4150.7079276944924</v>
      </c>
      <c r="H23" s="288">
        <v>1423.204319958111</v>
      </c>
    </row>
    <row r="24" spans="2:8" ht="15.9" customHeight="1" x14ac:dyDescent="0.25">
      <c r="B24" s="408" t="s">
        <v>67</v>
      </c>
      <c r="C24" s="404">
        <v>3388</v>
      </c>
      <c r="D24" s="409" t="s">
        <v>239</v>
      </c>
      <c r="E24" s="410" t="s">
        <v>239</v>
      </c>
      <c r="F24" s="407">
        <v>4043.3916054167848</v>
      </c>
      <c r="G24" s="406">
        <v>3577.3154048797478</v>
      </c>
      <c r="H24" s="406">
        <v>1455.5713028646217</v>
      </c>
    </row>
    <row r="25" spans="2:8" ht="15.9" customHeight="1" x14ac:dyDescent="0.25">
      <c r="B25" s="289" t="s">
        <v>485</v>
      </c>
      <c r="C25" s="292">
        <f>AVERAGE(C26:C33)</f>
        <v>3577.487161026786</v>
      </c>
      <c r="D25" s="309" t="s">
        <v>239</v>
      </c>
      <c r="E25" s="310" t="s">
        <v>239</v>
      </c>
      <c r="F25" s="288">
        <f>AVERAGE(F26:F33)</f>
        <v>3823.1032516985915</v>
      </c>
      <c r="G25" s="288">
        <f>AVERAGE(G26:G33)</f>
        <v>3431.6082959947321</v>
      </c>
      <c r="H25" s="288">
        <f>AVERAGE(H26:H33)</f>
        <v>1316.2010588889434</v>
      </c>
    </row>
    <row r="26" spans="2:8" ht="15.9" customHeight="1" x14ac:dyDescent="0.25">
      <c r="B26" s="408" t="s">
        <v>0</v>
      </c>
      <c r="C26" s="404">
        <v>3439</v>
      </c>
      <c r="D26" s="409" t="s">
        <v>239</v>
      </c>
      <c r="E26" s="410" t="s">
        <v>239</v>
      </c>
      <c r="F26" s="407">
        <v>3847</v>
      </c>
      <c r="G26" s="406">
        <v>3319</v>
      </c>
      <c r="H26" s="406">
        <v>1434</v>
      </c>
    </row>
    <row r="27" spans="2:8" ht="15.9" customHeight="1" x14ac:dyDescent="0.25">
      <c r="B27" s="303" t="s">
        <v>1</v>
      </c>
      <c r="C27" s="292">
        <v>3430</v>
      </c>
      <c r="D27" s="309" t="s">
        <v>239</v>
      </c>
      <c r="E27" s="310" t="s">
        <v>239</v>
      </c>
      <c r="F27" s="291">
        <v>3693</v>
      </c>
      <c r="G27" s="288">
        <v>3404</v>
      </c>
      <c r="H27" s="288">
        <v>1409</v>
      </c>
    </row>
    <row r="28" spans="2:8" ht="15.9" customHeight="1" x14ac:dyDescent="0.25">
      <c r="B28" s="408" t="s">
        <v>2</v>
      </c>
      <c r="C28" s="404">
        <v>3353</v>
      </c>
      <c r="D28" s="409" t="s">
        <v>239</v>
      </c>
      <c r="E28" s="410" t="s">
        <v>239</v>
      </c>
      <c r="F28" s="407">
        <v>3602</v>
      </c>
      <c r="G28" s="406">
        <v>3559</v>
      </c>
      <c r="H28" s="406">
        <v>1331</v>
      </c>
    </row>
    <row r="29" spans="2:8" ht="15.9" customHeight="1" x14ac:dyDescent="0.25">
      <c r="B29" s="303" t="s">
        <v>3</v>
      </c>
      <c r="C29" s="292">
        <v>3375.6584705192804</v>
      </c>
      <c r="D29" s="309" t="s">
        <v>239</v>
      </c>
      <c r="E29" s="310" t="s">
        <v>239</v>
      </c>
      <c r="F29" s="291">
        <v>3816.7912399749339</v>
      </c>
      <c r="G29" s="288">
        <v>3696.294504110484</v>
      </c>
      <c r="H29" s="288">
        <v>1265.6900477663974</v>
      </c>
    </row>
    <row r="30" spans="2:8" ht="15.9" customHeight="1" x14ac:dyDescent="0.25">
      <c r="B30" s="408" t="s">
        <v>4</v>
      </c>
      <c r="C30" s="404">
        <v>3596.2529704890558</v>
      </c>
      <c r="D30" s="409" t="s">
        <v>239</v>
      </c>
      <c r="E30" s="410" t="s">
        <v>239</v>
      </c>
      <c r="F30" s="407">
        <v>4117.1438055482386</v>
      </c>
      <c r="G30" s="406">
        <v>3661.8580727107524</v>
      </c>
      <c r="H30" s="406">
        <v>1268.4925398863145</v>
      </c>
    </row>
    <row r="31" spans="2:8" ht="15.9" customHeight="1" x14ac:dyDescent="0.25">
      <c r="B31" s="303" t="s">
        <v>5</v>
      </c>
      <c r="C31" s="292">
        <v>3714.9618725405426</v>
      </c>
      <c r="D31" s="309" t="s">
        <v>239</v>
      </c>
      <c r="E31" s="310" t="s">
        <v>239</v>
      </c>
      <c r="F31" s="291">
        <v>3899.0718940280658</v>
      </c>
      <c r="G31" s="288">
        <v>3449.8969227125954</v>
      </c>
      <c r="H31" s="288">
        <v>1268.0231419025979</v>
      </c>
    </row>
    <row r="32" spans="2:8" ht="15.9" customHeight="1" x14ac:dyDescent="0.25">
      <c r="B32" s="408" t="s">
        <v>62</v>
      </c>
      <c r="C32" s="404">
        <v>3807.66171485205</v>
      </c>
      <c r="D32" s="409" t="s">
        <v>239</v>
      </c>
      <c r="E32" s="410" t="s">
        <v>239</v>
      </c>
      <c r="F32" s="407">
        <v>3752.1942775972389</v>
      </c>
      <c r="G32" s="406">
        <v>3235.0867361378314</v>
      </c>
      <c r="H32" s="406">
        <v>1279.6545818989043</v>
      </c>
    </row>
    <row r="33" spans="1:10" ht="15.9" customHeight="1" x14ac:dyDescent="0.25">
      <c r="B33" s="303" t="s">
        <v>63</v>
      </c>
      <c r="C33" s="292">
        <v>3903.362259813362</v>
      </c>
      <c r="D33" s="309" t="s">
        <v>239</v>
      </c>
      <c r="E33" s="310" t="s">
        <v>239</v>
      </c>
      <c r="F33" s="291">
        <v>3857.6247964402546</v>
      </c>
      <c r="G33" s="288">
        <v>3127.7301322861917</v>
      </c>
      <c r="H33" s="288">
        <v>1273.7481596573334</v>
      </c>
    </row>
    <row r="34" spans="1:10" ht="3.75" customHeight="1" thickBot="1" x14ac:dyDescent="0.3">
      <c r="B34" s="806"/>
      <c r="C34" s="807"/>
      <c r="D34" s="808"/>
      <c r="E34" s="809"/>
      <c r="F34" s="810"/>
      <c r="G34" s="809"/>
      <c r="H34" s="809"/>
    </row>
    <row r="35" spans="1:10" ht="14.25" customHeight="1" x14ac:dyDescent="0.25">
      <c r="B35" s="231" t="s">
        <v>353</v>
      </c>
      <c r="C35" s="41"/>
      <c r="D35" s="41"/>
      <c r="E35" s="41"/>
      <c r="F35" s="41"/>
      <c r="G35" s="41"/>
      <c r="H35" s="41"/>
    </row>
    <row r="36" spans="1:10" ht="13.8" x14ac:dyDescent="0.25">
      <c r="B36" s="37" t="s">
        <v>363</v>
      </c>
      <c r="C36" s="42"/>
      <c r="D36" s="42"/>
      <c r="E36" s="119"/>
      <c r="F36" s="42"/>
      <c r="G36" s="29"/>
      <c r="H36" s="42"/>
    </row>
    <row r="37" spans="1:10" ht="13.8" x14ac:dyDescent="0.25">
      <c r="B37" s="37" t="s">
        <v>364</v>
      </c>
      <c r="C37" s="42"/>
      <c r="D37" s="42"/>
      <c r="E37" s="42"/>
      <c r="F37" s="42"/>
      <c r="G37" s="29"/>
      <c r="H37" s="42"/>
      <c r="I37" s="46"/>
    </row>
    <row r="38" spans="1:10" ht="13.8" x14ac:dyDescent="0.25">
      <c r="B38" s="37" t="s">
        <v>365</v>
      </c>
      <c r="C38" s="42"/>
      <c r="D38" s="42"/>
      <c r="E38" s="42"/>
      <c r="F38" s="42"/>
      <c r="G38" s="29"/>
      <c r="H38" s="42"/>
    </row>
    <row r="39" spans="1:10" ht="13.8" x14ac:dyDescent="0.25">
      <c r="B39" s="37" t="s">
        <v>396</v>
      </c>
      <c r="C39" s="42"/>
      <c r="D39" s="42"/>
      <c r="E39" s="42"/>
      <c r="F39" s="42"/>
      <c r="G39" s="29"/>
      <c r="H39" s="42"/>
    </row>
    <row r="40" spans="1:10" x14ac:dyDescent="0.25">
      <c r="B40" s="37" t="s">
        <v>366</v>
      </c>
      <c r="C40" s="42"/>
      <c r="D40" s="42"/>
      <c r="E40" s="42"/>
      <c r="F40" s="42"/>
      <c r="G40" s="42"/>
      <c r="H40" s="42"/>
    </row>
    <row r="41" spans="1:10" x14ac:dyDescent="0.25">
      <c r="B41" s="37"/>
      <c r="C41" s="42"/>
      <c r="D41" s="42"/>
      <c r="E41" s="42"/>
      <c r="F41" s="42"/>
      <c r="G41" s="42"/>
      <c r="H41" s="42"/>
    </row>
    <row r="42" spans="1:10" ht="15.6" x14ac:dyDescent="0.3">
      <c r="A42" s="1086" t="s">
        <v>486</v>
      </c>
      <c r="B42" s="1086"/>
      <c r="C42" s="1086"/>
      <c r="D42" s="1086"/>
      <c r="E42" s="1086"/>
      <c r="F42" s="1086"/>
      <c r="G42" s="1086"/>
      <c r="H42" s="1086"/>
      <c r="I42" s="1086"/>
      <c r="J42" s="108" t="s">
        <v>212</v>
      </c>
    </row>
    <row r="43" spans="1:10" x14ac:dyDescent="0.25">
      <c r="B43" s="37"/>
      <c r="C43" s="42"/>
      <c r="D43" s="42"/>
      <c r="E43" s="42"/>
      <c r="F43" s="42"/>
      <c r="G43" s="42"/>
      <c r="H43" s="42"/>
    </row>
    <row r="44" spans="1:10" x14ac:dyDescent="0.25">
      <c r="B44" s="47"/>
      <c r="C44" s="42"/>
      <c r="D44" s="42"/>
      <c r="E44" s="42"/>
      <c r="F44" s="42"/>
      <c r="G44" s="42"/>
      <c r="H44" s="42"/>
    </row>
    <row r="68" spans="2:2" ht="13.8" x14ac:dyDescent="0.25">
      <c r="B68" s="37" t="s">
        <v>363</v>
      </c>
    </row>
    <row r="69" spans="2:2" x14ac:dyDescent="0.25">
      <c r="B69" s="37" t="s">
        <v>369</v>
      </c>
    </row>
  </sheetData>
  <mergeCells count="6">
    <mergeCell ref="A42:I42"/>
    <mergeCell ref="B5:B6"/>
    <mergeCell ref="C5:C6"/>
    <mergeCell ref="D5:F5"/>
    <mergeCell ref="G5:G6"/>
    <mergeCell ref="H5:H6"/>
  </mergeCells>
  <hyperlinks>
    <hyperlink ref="J2" location="contenido!A75" display="Volver al índice"/>
    <hyperlink ref="J42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FF00"/>
  </sheetPr>
  <dimension ref="A2:P59"/>
  <sheetViews>
    <sheetView showGridLines="0" view="pageBreakPreview" topLeftCell="A25" zoomScale="110" zoomScaleNormal="100" zoomScaleSheetLayoutView="110" workbookViewId="0">
      <selection activeCell="M18" sqref="M18"/>
    </sheetView>
  </sheetViews>
  <sheetFormatPr baseColWidth="10" defaultRowHeight="13.2" x14ac:dyDescent="0.25"/>
  <cols>
    <col min="1" max="1" width="2.6640625" style="43" customWidth="1"/>
    <col min="2" max="2" width="18.5546875" style="44" customWidth="1"/>
    <col min="3" max="14" width="8.6640625" style="44" customWidth="1"/>
    <col min="15" max="15" width="3.44140625" style="44" customWidth="1"/>
    <col min="16" max="257" width="11.44140625" style="44"/>
    <col min="258" max="258" width="18.33203125" style="44" customWidth="1"/>
    <col min="259" max="513" width="11.44140625" style="44"/>
    <col min="514" max="514" width="18.33203125" style="44" customWidth="1"/>
    <col min="515" max="769" width="11.44140625" style="44"/>
    <col min="770" max="770" width="18.33203125" style="44" customWidth="1"/>
    <col min="771" max="1025" width="11.44140625" style="44"/>
    <col min="1026" max="1026" width="18.33203125" style="44" customWidth="1"/>
    <col min="1027" max="1281" width="11.44140625" style="44"/>
    <col min="1282" max="1282" width="18.33203125" style="44" customWidth="1"/>
    <col min="1283" max="1537" width="11.44140625" style="44"/>
    <col min="1538" max="1538" width="18.33203125" style="44" customWidth="1"/>
    <col min="1539" max="1793" width="11.44140625" style="44"/>
    <col min="1794" max="1794" width="18.33203125" style="44" customWidth="1"/>
    <col min="1795" max="2049" width="11.44140625" style="44"/>
    <col min="2050" max="2050" width="18.33203125" style="44" customWidth="1"/>
    <col min="2051" max="2305" width="11.44140625" style="44"/>
    <col min="2306" max="2306" width="18.33203125" style="44" customWidth="1"/>
    <col min="2307" max="2561" width="11.44140625" style="44"/>
    <col min="2562" max="2562" width="18.33203125" style="44" customWidth="1"/>
    <col min="2563" max="2817" width="11.44140625" style="44"/>
    <col min="2818" max="2818" width="18.33203125" style="44" customWidth="1"/>
    <col min="2819" max="3073" width="11.44140625" style="44"/>
    <col min="3074" max="3074" width="18.33203125" style="44" customWidth="1"/>
    <col min="3075" max="3329" width="11.44140625" style="44"/>
    <col min="3330" max="3330" width="18.33203125" style="44" customWidth="1"/>
    <col min="3331" max="3585" width="11.44140625" style="44"/>
    <col min="3586" max="3586" width="18.33203125" style="44" customWidth="1"/>
    <col min="3587" max="3841" width="11.44140625" style="44"/>
    <col min="3842" max="3842" width="18.33203125" style="44" customWidth="1"/>
    <col min="3843" max="4097" width="11.44140625" style="44"/>
    <col min="4098" max="4098" width="18.33203125" style="44" customWidth="1"/>
    <col min="4099" max="4353" width="11.44140625" style="44"/>
    <col min="4354" max="4354" width="18.33203125" style="44" customWidth="1"/>
    <col min="4355" max="4609" width="11.44140625" style="44"/>
    <col min="4610" max="4610" width="18.33203125" style="44" customWidth="1"/>
    <col min="4611" max="4865" width="11.44140625" style="44"/>
    <col min="4866" max="4866" width="18.33203125" style="44" customWidth="1"/>
    <col min="4867" max="5121" width="11.44140625" style="44"/>
    <col min="5122" max="5122" width="18.33203125" style="44" customWidth="1"/>
    <col min="5123" max="5377" width="11.44140625" style="44"/>
    <col min="5378" max="5378" width="18.33203125" style="44" customWidth="1"/>
    <col min="5379" max="5633" width="11.44140625" style="44"/>
    <col min="5634" max="5634" width="18.33203125" style="44" customWidth="1"/>
    <col min="5635" max="5889" width="11.44140625" style="44"/>
    <col min="5890" max="5890" width="18.33203125" style="44" customWidth="1"/>
    <col min="5891" max="6145" width="11.44140625" style="44"/>
    <col min="6146" max="6146" width="18.33203125" style="44" customWidth="1"/>
    <col min="6147" max="6401" width="11.44140625" style="44"/>
    <col min="6402" max="6402" width="18.33203125" style="44" customWidth="1"/>
    <col min="6403" max="6657" width="11.44140625" style="44"/>
    <col min="6658" max="6658" width="18.33203125" style="44" customWidth="1"/>
    <col min="6659" max="6913" width="11.44140625" style="44"/>
    <col min="6914" max="6914" width="18.33203125" style="44" customWidth="1"/>
    <col min="6915" max="7169" width="11.44140625" style="44"/>
    <col min="7170" max="7170" width="18.33203125" style="44" customWidth="1"/>
    <col min="7171" max="7425" width="11.44140625" style="44"/>
    <col min="7426" max="7426" width="18.33203125" style="44" customWidth="1"/>
    <col min="7427" max="7681" width="11.44140625" style="44"/>
    <col min="7682" max="7682" width="18.33203125" style="44" customWidth="1"/>
    <col min="7683" max="7937" width="11.44140625" style="44"/>
    <col min="7938" max="7938" width="18.33203125" style="44" customWidth="1"/>
    <col min="7939" max="8193" width="11.44140625" style="44"/>
    <col min="8194" max="8194" width="18.33203125" style="44" customWidth="1"/>
    <col min="8195" max="8449" width="11.44140625" style="44"/>
    <col min="8450" max="8450" width="18.33203125" style="44" customWidth="1"/>
    <col min="8451" max="8705" width="11.44140625" style="44"/>
    <col min="8706" max="8706" width="18.33203125" style="44" customWidth="1"/>
    <col min="8707" max="8961" width="11.44140625" style="44"/>
    <col min="8962" max="8962" width="18.33203125" style="44" customWidth="1"/>
    <col min="8963" max="9217" width="11.44140625" style="44"/>
    <col min="9218" max="9218" width="18.33203125" style="44" customWidth="1"/>
    <col min="9219" max="9473" width="11.44140625" style="44"/>
    <col min="9474" max="9474" width="18.33203125" style="44" customWidth="1"/>
    <col min="9475" max="9729" width="11.44140625" style="44"/>
    <col min="9730" max="9730" width="18.33203125" style="44" customWidth="1"/>
    <col min="9731" max="9985" width="11.44140625" style="44"/>
    <col min="9986" max="9986" width="18.33203125" style="44" customWidth="1"/>
    <col min="9987" max="10241" width="11.44140625" style="44"/>
    <col min="10242" max="10242" width="18.33203125" style="44" customWidth="1"/>
    <col min="10243" max="10497" width="11.44140625" style="44"/>
    <col min="10498" max="10498" width="18.33203125" style="44" customWidth="1"/>
    <col min="10499" max="10753" width="11.44140625" style="44"/>
    <col min="10754" max="10754" width="18.33203125" style="44" customWidth="1"/>
    <col min="10755" max="11009" width="11.44140625" style="44"/>
    <col min="11010" max="11010" width="18.33203125" style="44" customWidth="1"/>
    <col min="11011" max="11265" width="11.44140625" style="44"/>
    <col min="11266" max="11266" width="18.33203125" style="44" customWidth="1"/>
    <col min="11267" max="11521" width="11.44140625" style="44"/>
    <col min="11522" max="11522" width="18.33203125" style="44" customWidth="1"/>
    <col min="11523" max="11777" width="11.44140625" style="44"/>
    <col min="11778" max="11778" width="18.33203125" style="44" customWidth="1"/>
    <col min="11779" max="12033" width="11.44140625" style="44"/>
    <col min="12034" max="12034" width="18.33203125" style="44" customWidth="1"/>
    <col min="12035" max="12289" width="11.44140625" style="44"/>
    <col min="12290" max="12290" width="18.33203125" style="44" customWidth="1"/>
    <col min="12291" max="12545" width="11.44140625" style="44"/>
    <col min="12546" max="12546" width="18.33203125" style="44" customWidth="1"/>
    <col min="12547" max="12801" width="11.44140625" style="44"/>
    <col min="12802" max="12802" width="18.33203125" style="44" customWidth="1"/>
    <col min="12803" max="13057" width="11.44140625" style="44"/>
    <col min="13058" max="13058" width="18.33203125" style="44" customWidth="1"/>
    <col min="13059" max="13313" width="11.44140625" style="44"/>
    <col min="13314" max="13314" width="18.33203125" style="44" customWidth="1"/>
    <col min="13315" max="13569" width="11.44140625" style="44"/>
    <col min="13570" max="13570" width="18.33203125" style="44" customWidth="1"/>
    <col min="13571" max="13825" width="11.44140625" style="44"/>
    <col min="13826" max="13826" width="18.33203125" style="44" customWidth="1"/>
    <col min="13827" max="14081" width="11.44140625" style="44"/>
    <col min="14082" max="14082" width="18.33203125" style="44" customWidth="1"/>
    <col min="14083" max="14337" width="11.44140625" style="44"/>
    <col min="14338" max="14338" width="18.33203125" style="44" customWidth="1"/>
    <col min="14339" max="14593" width="11.44140625" style="44"/>
    <col min="14594" max="14594" width="18.33203125" style="44" customWidth="1"/>
    <col min="14595" max="14849" width="11.44140625" style="44"/>
    <col min="14850" max="14850" width="18.33203125" style="44" customWidth="1"/>
    <col min="14851" max="15105" width="11.44140625" style="44"/>
    <col min="15106" max="15106" width="18.33203125" style="44" customWidth="1"/>
    <col min="15107" max="15361" width="11.44140625" style="44"/>
    <col min="15362" max="15362" width="18.33203125" style="44" customWidth="1"/>
    <col min="15363" max="15617" width="11.44140625" style="44"/>
    <col min="15618" max="15618" width="18.33203125" style="44" customWidth="1"/>
    <col min="15619" max="15873" width="11.44140625" style="44"/>
    <col min="15874" max="15874" width="18.33203125" style="44" customWidth="1"/>
    <col min="15875" max="16129" width="11.44140625" style="44"/>
    <col min="16130" max="16130" width="18.33203125" style="44" customWidth="1"/>
    <col min="16131" max="16384" width="11.44140625" style="44"/>
  </cols>
  <sheetData>
    <row r="2" spans="1:16" ht="15.6" x14ac:dyDescent="0.3">
      <c r="B2" s="287" t="s">
        <v>427</v>
      </c>
      <c r="P2" s="108" t="s">
        <v>212</v>
      </c>
    </row>
    <row r="3" spans="1:16" ht="15.6" x14ac:dyDescent="0.3">
      <c r="B3" s="287" t="s">
        <v>487</v>
      </c>
    </row>
    <row r="4" spans="1:16" ht="15.6" x14ac:dyDescent="0.3">
      <c r="B4" s="287" t="s">
        <v>267</v>
      </c>
    </row>
    <row r="6" spans="1:16" ht="24.9" customHeight="1" x14ac:dyDescent="0.25">
      <c r="B6" s="1087" t="s">
        <v>6</v>
      </c>
      <c r="C6" s="1098">
        <v>2008</v>
      </c>
      <c r="D6" s="1098"/>
      <c r="E6" s="1098">
        <v>2009</v>
      </c>
      <c r="F6" s="1098"/>
      <c r="G6" s="1098">
        <v>2010</v>
      </c>
      <c r="H6" s="1099"/>
      <c r="I6" s="1098">
        <v>2011</v>
      </c>
      <c r="J6" s="1099"/>
      <c r="K6" s="1098">
        <v>2012</v>
      </c>
      <c r="L6" s="1099"/>
      <c r="M6" s="1098">
        <v>2013</v>
      </c>
      <c r="N6" s="1099"/>
    </row>
    <row r="7" spans="1:16" ht="24.9" customHeight="1" x14ac:dyDescent="0.25">
      <c r="B7" s="1100"/>
      <c r="C7" s="524" t="s">
        <v>168</v>
      </c>
      <c r="D7" s="524" t="s">
        <v>169</v>
      </c>
      <c r="E7" s="524" t="s">
        <v>168</v>
      </c>
      <c r="F7" s="524" t="s">
        <v>169</v>
      </c>
      <c r="G7" s="524" t="s">
        <v>168</v>
      </c>
      <c r="H7" s="524" t="s">
        <v>169</v>
      </c>
      <c r="I7" s="524" t="s">
        <v>168</v>
      </c>
      <c r="J7" s="524" t="s">
        <v>169</v>
      </c>
      <c r="K7" s="524" t="s">
        <v>168</v>
      </c>
      <c r="L7" s="524" t="s">
        <v>169</v>
      </c>
      <c r="M7" s="524" t="s">
        <v>168</v>
      </c>
      <c r="N7" s="524" t="s">
        <v>169</v>
      </c>
    </row>
    <row r="8" spans="1:16" ht="9.9" customHeight="1" thickBot="1" x14ac:dyDescent="0.3">
      <c r="B8" s="785"/>
      <c r="C8" s="785"/>
      <c r="D8" s="785"/>
      <c r="E8" s="785"/>
      <c r="F8" s="785"/>
      <c r="G8" s="785"/>
      <c r="H8" s="785"/>
      <c r="I8" s="785"/>
      <c r="J8" s="785"/>
      <c r="K8" s="589"/>
      <c r="L8" s="589"/>
      <c r="M8" s="589"/>
      <c r="N8" s="589"/>
    </row>
    <row r="9" spans="1:16" ht="24" customHeight="1" x14ac:dyDescent="0.25">
      <c r="B9" s="862" t="s">
        <v>0</v>
      </c>
      <c r="C9" s="824">
        <v>4000</v>
      </c>
      <c r="D9" s="824">
        <v>4750</v>
      </c>
      <c r="E9" s="815">
        <v>2200</v>
      </c>
      <c r="F9" s="816">
        <v>2600</v>
      </c>
      <c r="G9" s="824">
        <v>3400</v>
      </c>
      <c r="H9" s="824">
        <v>3550</v>
      </c>
      <c r="I9" s="815">
        <v>3700</v>
      </c>
      <c r="J9" s="816">
        <v>4375</v>
      </c>
      <c r="K9" s="866">
        <v>3575</v>
      </c>
      <c r="L9" s="867">
        <v>3950</v>
      </c>
      <c r="M9" s="866">
        <v>3850</v>
      </c>
      <c r="N9" s="867">
        <v>4150</v>
      </c>
    </row>
    <row r="10" spans="1:16" ht="24" customHeight="1" x14ac:dyDescent="0.25">
      <c r="B10" s="863" t="s">
        <v>1</v>
      </c>
      <c r="C10" s="293">
        <v>4500</v>
      </c>
      <c r="D10" s="293">
        <v>4750</v>
      </c>
      <c r="E10" s="817">
        <v>2050</v>
      </c>
      <c r="F10" s="818">
        <v>2325</v>
      </c>
      <c r="G10" s="293">
        <v>3250</v>
      </c>
      <c r="H10" s="293">
        <v>3425</v>
      </c>
      <c r="I10" s="817">
        <v>4500</v>
      </c>
      <c r="J10" s="818">
        <v>5000</v>
      </c>
      <c r="K10" s="869">
        <v>3625</v>
      </c>
      <c r="L10" s="870">
        <v>3825</v>
      </c>
      <c r="M10" s="869">
        <v>3900</v>
      </c>
      <c r="N10" s="870">
        <v>4200</v>
      </c>
    </row>
    <row r="11" spans="1:16" ht="24" customHeight="1" x14ac:dyDescent="0.25">
      <c r="B11" s="608" t="s">
        <v>2</v>
      </c>
      <c r="C11" s="409">
        <v>4500</v>
      </c>
      <c r="D11" s="409">
        <v>4725</v>
      </c>
      <c r="E11" s="819">
        <v>2100</v>
      </c>
      <c r="F11" s="820">
        <v>2375</v>
      </c>
      <c r="G11" s="409">
        <v>3250</v>
      </c>
      <c r="H11" s="409">
        <v>3450</v>
      </c>
      <c r="I11" s="819">
        <v>4600</v>
      </c>
      <c r="J11" s="820">
        <v>5000</v>
      </c>
      <c r="K11" s="872">
        <v>3400</v>
      </c>
      <c r="L11" s="873">
        <v>3900</v>
      </c>
      <c r="M11" s="872">
        <v>3800</v>
      </c>
      <c r="N11" s="873">
        <v>4650</v>
      </c>
    </row>
    <row r="12" spans="1:16" s="53" customFormat="1" ht="24" customHeight="1" x14ac:dyDescent="0.25">
      <c r="A12" s="62"/>
      <c r="B12" s="879" t="s">
        <v>3</v>
      </c>
      <c r="C12" s="294">
        <v>4400</v>
      </c>
      <c r="D12" s="294">
        <v>4700</v>
      </c>
      <c r="E12" s="821">
        <v>2200</v>
      </c>
      <c r="F12" s="822">
        <v>2450</v>
      </c>
      <c r="G12" s="294">
        <v>3300</v>
      </c>
      <c r="H12" s="294">
        <v>3900</v>
      </c>
      <c r="I12" s="821">
        <v>4350</v>
      </c>
      <c r="J12" s="822">
        <v>4925</v>
      </c>
      <c r="K12" s="875">
        <v>3200</v>
      </c>
      <c r="L12" s="876">
        <v>3425</v>
      </c>
      <c r="M12" s="875">
        <v>4350</v>
      </c>
      <c r="N12" s="876">
        <v>5100</v>
      </c>
    </row>
    <row r="13" spans="1:16" ht="24" customHeight="1" x14ac:dyDescent="0.25">
      <c r="B13" s="608" t="s">
        <v>4</v>
      </c>
      <c r="C13" s="409">
        <v>4200</v>
      </c>
      <c r="D13" s="409">
        <v>4700</v>
      </c>
      <c r="E13" s="819">
        <v>2425</v>
      </c>
      <c r="F13" s="820">
        <v>2700</v>
      </c>
      <c r="G13" s="409">
        <v>3450</v>
      </c>
      <c r="H13" s="409">
        <v>4000</v>
      </c>
      <c r="I13" s="819">
        <v>4175</v>
      </c>
      <c r="J13" s="820">
        <v>4500</v>
      </c>
      <c r="K13" s="872">
        <v>3075</v>
      </c>
      <c r="L13" s="873">
        <v>3250</v>
      </c>
      <c r="M13" s="872">
        <v>4500</v>
      </c>
      <c r="N13" s="873">
        <v>5000</v>
      </c>
    </row>
    <row r="14" spans="1:16" ht="24" customHeight="1" x14ac:dyDescent="0.25">
      <c r="B14" s="863" t="s">
        <v>5</v>
      </c>
      <c r="C14" s="293">
        <v>4100</v>
      </c>
      <c r="D14" s="293">
        <v>4700</v>
      </c>
      <c r="E14" s="817">
        <v>2550</v>
      </c>
      <c r="F14" s="818">
        <v>2700</v>
      </c>
      <c r="G14" s="293">
        <v>3400</v>
      </c>
      <c r="H14" s="293">
        <v>3700</v>
      </c>
      <c r="I14" s="817">
        <v>4200</v>
      </c>
      <c r="J14" s="818">
        <v>4600</v>
      </c>
      <c r="K14" s="869">
        <v>2875</v>
      </c>
      <c r="L14" s="870">
        <v>3450</v>
      </c>
      <c r="M14" s="869">
        <v>4600</v>
      </c>
      <c r="N14" s="870">
        <v>5000</v>
      </c>
    </row>
    <row r="15" spans="1:16" ht="24" customHeight="1" x14ac:dyDescent="0.25">
      <c r="B15" s="608" t="s">
        <v>62</v>
      </c>
      <c r="C15" s="409">
        <v>4025</v>
      </c>
      <c r="D15" s="409">
        <v>4725</v>
      </c>
      <c r="E15" s="819">
        <v>2600</v>
      </c>
      <c r="F15" s="820">
        <v>2700</v>
      </c>
      <c r="G15" s="409">
        <v>3500</v>
      </c>
      <c r="H15" s="409">
        <v>3775</v>
      </c>
      <c r="I15" s="819">
        <v>4200</v>
      </c>
      <c r="J15" s="820">
        <v>4525</v>
      </c>
      <c r="K15" s="872">
        <v>2975</v>
      </c>
      <c r="L15" s="873">
        <v>3275</v>
      </c>
      <c r="M15" s="872">
        <v>4450</v>
      </c>
      <c r="N15" s="873">
        <v>4925</v>
      </c>
    </row>
    <row r="16" spans="1:16" ht="24" customHeight="1" x14ac:dyDescent="0.25">
      <c r="B16" s="863" t="s">
        <v>63</v>
      </c>
      <c r="C16" s="293">
        <v>3800</v>
      </c>
      <c r="D16" s="293">
        <v>4050</v>
      </c>
      <c r="E16" s="817">
        <v>2650</v>
      </c>
      <c r="F16" s="818">
        <v>2825</v>
      </c>
      <c r="G16" s="293">
        <v>3500</v>
      </c>
      <c r="H16" s="293">
        <v>3825</v>
      </c>
      <c r="I16" s="817">
        <v>4125</v>
      </c>
      <c r="J16" s="818">
        <v>4375</v>
      </c>
      <c r="K16" s="869">
        <v>3050</v>
      </c>
      <c r="L16" s="870">
        <v>3700</v>
      </c>
      <c r="M16" s="869">
        <v>4600</v>
      </c>
      <c r="N16" s="870">
        <v>5250</v>
      </c>
    </row>
    <row r="17" spans="2:16" ht="24" customHeight="1" x14ac:dyDescent="0.25">
      <c r="B17" s="608" t="s">
        <v>64</v>
      </c>
      <c r="C17" s="409">
        <v>3200</v>
      </c>
      <c r="D17" s="409">
        <v>3600</v>
      </c>
      <c r="E17" s="819">
        <v>2725</v>
      </c>
      <c r="F17" s="820">
        <v>3350</v>
      </c>
      <c r="G17" s="409">
        <v>3325</v>
      </c>
      <c r="H17" s="409">
        <v>3775</v>
      </c>
      <c r="I17" s="819">
        <v>3825</v>
      </c>
      <c r="J17" s="820">
        <v>4250</v>
      </c>
      <c r="K17" s="872">
        <v>3725</v>
      </c>
      <c r="L17" s="873">
        <v>3950</v>
      </c>
      <c r="M17" s="872">
        <v>4900</v>
      </c>
      <c r="N17" s="873">
        <v>5200</v>
      </c>
    </row>
    <row r="18" spans="2:16" ht="24" customHeight="1" x14ac:dyDescent="0.25">
      <c r="B18" s="863" t="s">
        <v>65</v>
      </c>
      <c r="C18" s="293">
        <v>2575</v>
      </c>
      <c r="D18" s="293">
        <v>3250</v>
      </c>
      <c r="E18" s="817">
        <v>3350</v>
      </c>
      <c r="F18" s="818">
        <v>3800</v>
      </c>
      <c r="G18" s="293">
        <v>3575</v>
      </c>
      <c r="H18" s="293">
        <v>3975</v>
      </c>
      <c r="I18" s="817">
        <v>3800</v>
      </c>
      <c r="J18" s="818">
        <v>4250</v>
      </c>
      <c r="K18" s="869">
        <v>3725</v>
      </c>
      <c r="L18" s="870">
        <v>3925</v>
      </c>
      <c r="M18" s="869"/>
      <c r="N18" s="870"/>
    </row>
    <row r="19" spans="2:16" ht="24" customHeight="1" x14ac:dyDescent="0.25">
      <c r="B19" s="608" t="s">
        <v>66</v>
      </c>
      <c r="C19" s="409">
        <v>2525</v>
      </c>
      <c r="D19" s="409">
        <v>2800</v>
      </c>
      <c r="E19" s="819">
        <v>3775</v>
      </c>
      <c r="F19" s="820">
        <v>4200</v>
      </c>
      <c r="G19" s="409">
        <v>3500</v>
      </c>
      <c r="H19" s="409">
        <v>3775</v>
      </c>
      <c r="I19" s="819">
        <v>3825</v>
      </c>
      <c r="J19" s="820">
        <v>4200</v>
      </c>
      <c r="K19" s="872">
        <v>3725</v>
      </c>
      <c r="L19" s="873">
        <v>3950</v>
      </c>
      <c r="M19" s="872"/>
      <c r="N19" s="873"/>
    </row>
    <row r="20" spans="2:16" ht="24" customHeight="1" thickBot="1" x14ac:dyDescent="0.3">
      <c r="B20" s="864" t="s">
        <v>67</v>
      </c>
      <c r="C20" s="813">
        <v>2750</v>
      </c>
      <c r="D20" s="813">
        <v>2925</v>
      </c>
      <c r="E20" s="812" t="s">
        <v>103</v>
      </c>
      <c r="F20" s="823" t="s">
        <v>104</v>
      </c>
      <c r="G20" s="813">
        <v>3550</v>
      </c>
      <c r="H20" s="813">
        <v>3950</v>
      </c>
      <c r="I20" s="812">
        <v>3600</v>
      </c>
      <c r="J20" s="823">
        <v>3950</v>
      </c>
      <c r="K20" s="814">
        <v>3800</v>
      </c>
      <c r="L20" s="878">
        <v>4000</v>
      </c>
      <c r="M20" s="814"/>
      <c r="N20" s="878"/>
    </row>
    <row r="21" spans="2:16" ht="6.75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2:16" ht="10.5" customHeight="1" x14ac:dyDescent="0.25">
      <c r="B22" s="37" t="s">
        <v>370</v>
      </c>
    </row>
    <row r="26" spans="2:16" ht="15.6" x14ac:dyDescent="0.3">
      <c r="B26" s="287" t="s">
        <v>427</v>
      </c>
      <c r="P26" s="108" t="s">
        <v>212</v>
      </c>
    </row>
    <row r="27" spans="2:16" ht="15.6" x14ac:dyDescent="0.3">
      <c r="B27" s="287" t="s">
        <v>487</v>
      </c>
    </row>
    <row r="59" spans="2:2" x14ac:dyDescent="0.25">
      <c r="B59" s="37" t="s">
        <v>370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I6:J6"/>
    <mergeCell ref="B6:B7"/>
    <mergeCell ref="C6:D6"/>
    <mergeCell ref="E6:F6"/>
    <mergeCell ref="G6:H6"/>
    <mergeCell ref="K6:L6"/>
  </mergeCells>
  <hyperlinks>
    <hyperlink ref="P2" location="contenido!A75" display="Volver al índice"/>
    <hyperlink ref="P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FF00"/>
  </sheetPr>
  <dimension ref="A2:P56"/>
  <sheetViews>
    <sheetView showGridLines="0" view="pageBreakPreview" topLeftCell="A28" zoomScale="110" zoomScaleNormal="100" zoomScaleSheetLayoutView="110" workbookViewId="0">
      <selection activeCell="L57" sqref="L57"/>
    </sheetView>
  </sheetViews>
  <sheetFormatPr baseColWidth="10" defaultColWidth="11.44140625" defaultRowHeight="13.2" x14ac:dyDescent="0.25"/>
  <cols>
    <col min="1" max="1" width="2.6640625" style="54" customWidth="1"/>
    <col min="2" max="2" width="16.33203125" style="44" customWidth="1"/>
    <col min="3" max="14" width="8.6640625" style="44" customWidth="1"/>
    <col min="15" max="15" width="3.33203125" style="44" customWidth="1"/>
    <col min="16" max="16384" width="11.44140625" style="44"/>
  </cols>
  <sheetData>
    <row r="2" spans="1:16" ht="15.6" x14ac:dyDescent="0.3">
      <c r="B2" s="287" t="s">
        <v>429</v>
      </c>
      <c r="P2" s="108" t="s">
        <v>212</v>
      </c>
    </row>
    <row r="3" spans="1:16" ht="15.6" x14ac:dyDescent="0.3">
      <c r="B3" s="287" t="s">
        <v>487</v>
      </c>
    </row>
    <row r="4" spans="1:16" ht="15.6" x14ac:dyDescent="0.3">
      <c r="B4" s="287" t="s">
        <v>267</v>
      </c>
    </row>
    <row r="5" spans="1:16" ht="4.5" customHeight="1" x14ac:dyDescent="0.25"/>
    <row r="6" spans="1:16" ht="24.9" customHeight="1" x14ac:dyDescent="0.25">
      <c r="B6" s="1087" t="s">
        <v>6</v>
      </c>
      <c r="C6" s="1098">
        <v>2008</v>
      </c>
      <c r="D6" s="1098"/>
      <c r="E6" s="1098">
        <v>2009</v>
      </c>
      <c r="F6" s="1098"/>
      <c r="G6" s="1098">
        <v>2010</v>
      </c>
      <c r="H6" s="1099"/>
      <c r="I6" s="1098">
        <v>2011</v>
      </c>
      <c r="J6" s="1099"/>
      <c r="K6" s="1098">
        <v>2012</v>
      </c>
      <c r="L6" s="1099"/>
      <c r="M6" s="1098">
        <v>2013</v>
      </c>
      <c r="N6" s="1099"/>
    </row>
    <row r="7" spans="1:16" ht="24.9" customHeight="1" x14ac:dyDescent="0.25">
      <c r="B7" s="1100"/>
      <c r="C7" s="524" t="s">
        <v>168</v>
      </c>
      <c r="D7" s="524" t="s">
        <v>169</v>
      </c>
      <c r="E7" s="524" t="s">
        <v>168</v>
      </c>
      <c r="F7" s="524" t="s">
        <v>169</v>
      </c>
      <c r="G7" s="524" t="s">
        <v>168</v>
      </c>
      <c r="H7" s="524" t="s">
        <v>169</v>
      </c>
      <c r="I7" s="524" t="s">
        <v>168</v>
      </c>
      <c r="J7" s="524" t="s">
        <v>169</v>
      </c>
      <c r="K7" s="524" t="s">
        <v>168</v>
      </c>
      <c r="L7" s="524" t="s">
        <v>169</v>
      </c>
      <c r="M7" s="524" t="s">
        <v>168</v>
      </c>
      <c r="N7" s="524" t="s">
        <v>169</v>
      </c>
    </row>
    <row r="8" spans="1:16" ht="9.9" customHeight="1" thickBot="1" x14ac:dyDescent="0.3">
      <c r="B8" s="785"/>
      <c r="C8" s="785"/>
      <c r="D8" s="785"/>
      <c r="E8" s="785"/>
      <c r="F8" s="785"/>
      <c r="G8" s="785"/>
      <c r="H8" s="785"/>
      <c r="I8" s="785"/>
      <c r="J8" s="785"/>
      <c r="K8" s="589"/>
      <c r="L8" s="589"/>
      <c r="M8" s="589"/>
      <c r="N8" s="589"/>
    </row>
    <row r="9" spans="1:16" ht="24.9" customHeight="1" x14ac:dyDescent="0.25">
      <c r="B9" s="865" t="s">
        <v>0</v>
      </c>
      <c r="C9" s="815">
        <v>3400</v>
      </c>
      <c r="D9" s="816">
        <v>4150</v>
      </c>
      <c r="E9" s="824">
        <v>1950</v>
      </c>
      <c r="F9" s="824">
        <v>2350</v>
      </c>
      <c r="G9" s="815">
        <v>2700</v>
      </c>
      <c r="H9" s="816">
        <v>3100</v>
      </c>
      <c r="I9" s="824">
        <v>3050</v>
      </c>
      <c r="J9" s="816">
        <v>3450</v>
      </c>
      <c r="K9" s="866">
        <v>2950</v>
      </c>
      <c r="L9" s="867">
        <v>3150</v>
      </c>
      <c r="M9" s="866">
        <v>3400</v>
      </c>
      <c r="N9" s="867">
        <v>3675</v>
      </c>
    </row>
    <row r="10" spans="1:16" ht="24.9" customHeight="1" x14ac:dyDescent="0.25">
      <c r="B10" s="868" t="s">
        <v>1</v>
      </c>
      <c r="C10" s="817">
        <v>3350</v>
      </c>
      <c r="D10" s="818">
        <v>4150</v>
      </c>
      <c r="E10" s="293">
        <v>1950</v>
      </c>
      <c r="F10" s="293">
        <v>2250</v>
      </c>
      <c r="G10" s="817">
        <v>2600</v>
      </c>
      <c r="H10" s="818">
        <v>2900</v>
      </c>
      <c r="I10" s="293">
        <v>3500</v>
      </c>
      <c r="J10" s="818">
        <v>4300</v>
      </c>
      <c r="K10" s="869">
        <v>2900</v>
      </c>
      <c r="L10" s="870">
        <v>3125</v>
      </c>
      <c r="M10" s="869">
        <v>3425</v>
      </c>
      <c r="N10" s="870">
        <v>3750</v>
      </c>
    </row>
    <row r="11" spans="1:16" ht="24.9" customHeight="1" x14ac:dyDescent="0.25">
      <c r="B11" s="871" t="s">
        <v>2</v>
      </c>
      <c r="C11" s="819">
        <v>3325</v>
      </c>
      <c r="D11" s="820">
        <v>3600</v>
      </c>
      <c r="E11" s="409">
        <v>1900</v>
      </c>
      <c r="F11" s="409">
        <v>2225</v>
      </c>
      <c r="G11" s="819">
        <v>2600</v>
      </c>
      <c r="H11" s="820">
        <v>2900</v>
      </c>
      <c r="I11" s="409">
        <v>3600</v>
      </c>
      <c r="J11" s="820">
        <v>4300</v>
      </c>
      <c r="K11" s="872">
        <v>2675</v>
      </c>
      <c r="L11" s="873">
        <v>3125</v>
      </c>
      <c r="M11" s="872">
        <v>3375</v>
      </c>
      <c r="N11" s="873">
        <v>3875</v>
      </c>
    </row>
    <row r="12" spans="1:16" s="53" customFormat="1" ht="24.9" customHeight="1" x14ac:dyDescent="0.25">
      <c r="A12" s="85"/>
      <c r="B12" s="874" t="s">
        <v>3</v>
      </c>
      <c r="C12" s="821">
        <v>3375</v>
      </c>
      <c r="D12" s="822">
        <v>3600</v>
      </c>
      <c r="E12" s="294">
        <v>2025</v>
      </c>
      <c r="F12" s="294">
        <v>2250</v>
      </c>
      <c r="G12" s="821">
        <v>2750</v>
      </c>
      <c r="H12" s="822">
        <v>3350</v>
      </c>
      <c r="I12" s="294">
        <v>3275</v>
      </c>
      <c r="J12" s="822">
        <v>4000</v>
      </c>
      <c r="K12" s="875">
        <v>2525</v>
      </c>
      <c r="L12" s="876">
        <v>2775</v>
      </c>
      <c r="M12" s="875">
        <v>3700</v>
      </c>
      <c r="N12" s="876">
        <v>4525</v>
      </c>
    </row>
    <row r="13" spans="1:16" ht="24.9" customHeight="1" x14ac:dyDescent="0.25">
      <c r="B13" s="871" t="s">
        <v>4</v>
      </c>
      <c r="C13" s="819">
        <v>3300</v>
      </c>
      <c r="D13" s="820">
        <v>3800</v>
      </c>
      <c r="E13" s="409">
        <v>2075</v>
      </c>
      <c r="F13" s="409">
        <v>2350</v>
      </c>
      <c r="G13" s="819">
        <v>2975</v>
      </c>
      <c r="H13" s="820">
        <v>3400</v>
      </c>
      <c r="I13" s="409">
        <v>3250</v>
      </c>
      <c r="J13" s="820">
        <v>3600</v>
      </c>
      <c r="K13" s="872">
        <v>2475</v>
      </c>
      <c r="L13" s="873">
        <v>2675</v>
      </c>
      <c r="M13" s="872">
        <v>3825</v>
      </c>
      <c r="N13" s="873">
        <v>4300</v>
      </c>
    </row>
    <row r="14" spans="1:16" ht="24.9" customHeight="1" x14ac:dyDescent="0.25">
      <c r="B14" s="868" t="s">
        <v>5</v>
      </c>
      <c r="C14" s="817">
        <v>3600</v>
      </c>
      <c r="D14" s="818">
        <v>4000</v>
      </c>
      <c r="E14" s="293">
        <v>2250</v>
      </c>
      <c r="F14" s="293">
        <v>2450</v>
      </c>
      <c r="G14" s="817">
        <v>2700</v>
      </c>
      <c r="H14" s="818">
        <v>3125</v>
      </c>
      <c r="I14" s="293">
        <v>3375</v>
      </c>
      <c r="J14" s="818">
        <v>3650</v>
      </c>
      <c r="K14" s="869">
        <v>2450</v>
      </c>
      <c r="L14" s="870">
        <v>2750</v>
      </c>
      <c r="M14" s="869">
        <v>3900</v>
      </c>
      <c r="N14" s="870">
        <v>4350</v>
      </c>
    </row>
    <row r="15" spans="1:16" ht="24.9" customHeight="1" x14ac:dyDescent="0.25">
      <c r="B15" s="871" t="s">
        <v>62</v>
      </c>
      <c r="C15" s="819">
        <v>3500</v>
      </c>
      <c r="D15" s="820">
        <v>4000</v>
      </c>
      <c r="E15" s="409">
        <v>2300</v>
      </c>
      <c r="F15" s="409">
        <v>2400</v>
      </c>
      <c r="G15" s="819">
        <v>2800</v>
      </c>
      <c r="H15" s="820">
        <v>3100</v>
      </c>
      <c r="I15" s="409">
        <v>3200</v>
      </c>
      <c r="J15" s="820">
        <v>3500</v>
      </c>
      <c r="K15" s="872">
        <v>2575</v>
      </c>
      <c r="L15" s="873">
        <v>2900</v>
      </c>
      <c r="M15" s="872">
        <v>4000</v>
      </c>
      <c r="N15" s="873">
        <v>4250</v>
      </c>
    </row>
    <row r="16" spans="1:16" ht="24.9" customHeight="1" x14ac:dyDescent="0.25">
      <c r="B16" s="868" t="s">
        <v>63</v>
      </c>
      <c r="C16" s="817">
        <v>3100</v>
      </c>
      <c r="D16" s="818">
        <v>3400</v>
      </c>
      <c r="E16" s="293">
        <v>2325</v>
      </c>
      <c r="F16" s="293">
        <v>2400</v>
      </c>
      <c r="G16" s="817">
        <v>2725</v>
      </c>
      <c r="H16" s="818">
        <v>3150</v>
      </c>
      <c r="I16" s="293">
        <v>3200</v>
      </c>
      <c r="J16" s="818">
        <v>3400</v>
      </c>
      <c r="K16" s="869">
        <v>2700</v>
      </c>
      <c r="L16" s="870">
        <v>3500</v>
      </c>
      <c r="M16" s="869">
        <v>4100</v>
      </c>
      <c r="N16" s="870">
        <v>4550</v>
      </c>
    </row>
    <row r="17" spans="2:16" ht="24.9" customHeight="1" x14ac:dyDescent="0.25">
      <c r="B17" s="871" t="s">
        <v>64</v>
      </c>
      <c r="C17" s="819">
        <v>2525</v>
      </c>
      <c r="D17" s="820">
        <v>3000</v>
      </c>
      <c r="E17" s="409">
        <v>2350</v>
      </c>
      <c r="F17" s="409">
        <v>2775</v>
      </c>
      <c r="G17" s="819">
        <v>2700</v>
      </c>
      <c r="H17" s="820">
        <v>3100</v>
      </c>
      <c r="I17" s="409">
        <v>3000</v>
      </c>
      <c r="J17" s="820">
        <v>3400</v>
      </c>
      <c r="K17" s="872">
        <v>3325</v>
      </c>
      <c r="L17" s="873">
        <v>3600</v>
      </c>
      <c r="M17" s="872">
        <v>4100</v>
      </c>
      <c r="N17" s="873">
        <v>4450</v>
      </c>
    </row>
    <row r="18" spans="2:16" ht="24.9" customHeight="1" x14ac:dyDescent="0.25">
      <c r="B18" s="868" t="s">
        <v>65</v>
      </c>
      <c r="C18" s="817">
        <v>2050</v>
      </c>
      <c r="D18" s="818">
        <v>2850</v>
      </c>
      <c r="E18" s="293">
        <v>2675</v>
      </c>
      <c r="F18" s="293">
        <v>3400</v>
      </c>
      <c r="G18" s="817">
        <v>2850</v>
      </c>
      <c r="H18" s="818">
        <v>3275</v>
      </c>
      <c r="I18" s="293">
        <v>3125</v>
      </c>
      <c r="J18" s="818">
        <v>3400</v>
      </c>
      <c r="K18" s="869">
        <v>3350</v>
      </c>
      <c r="L18" s="870">
        <v>3625</v>
      </c>
      <c r="M18" s="869"/>
      <c r="N18" s="870"/>
    </row>
    <row r="19" spans="2:16" ht="24.9" customHeight="1" x14ac:dyDescent="0.25">
      <c r="B19" s="871" t="s">
        <v>66</v>
      </c>
      <c r="C19" s="819">
        <v>1975</v>
      </c>
      <c r="D19" s="820">
        <v>2150</v>
      </c>
      <c r="E19" s="409">
        <v>3200</v>
      </c>
      <c r="F19" s="409">
        <v>3600</v>
      </c>
      <c r="G19" s="819">
        <v>2625</v>
      </c>
      <c r="H19" s="820">
        <v>3000</v>
      </c>
      <c r="I19" s="409">
        <v>3000</v>
      </c>
      <c r="J19" s="820">
        <v>3400</v>
      </c>
      <c r="K19" s="872">
        <v>3325</v>
      </c>
      <c r="L19" s="873">
        <v>3575</v>
      </c>
      <c r="M19" s="872"/>
      <c r="N19" s="873"/>
    </row>
    <row r="20" spans="2:16" ht="24.9" customHeight="1" thickBot="1" x14ac:dyDescent="0.3">
      <c r="B20" s="877" t="s">
        <v>67</v>
      </c>
      <c r="C20" s="812">
        <v>2150</v>
      </c>
      <c r="D20" s="823">
        <v>2350</v>
      </c>
      <c r="E20" s="813">
        <v>2850</v>
      </c>
      <c r="F20" s="813" t="s">
        <v>105</v>
      </c>
      <c r="G20" s="812">
        <v>2650</v>
      </c>
      <c r="H20" s="823">
        <v>3150</v>
      </c>
      <c r="I20" s="813">
        <v>2950</v>
      </c>
      <c r="J20" s="823">
        <v>3175</v>
      </c>
      <c r="K20" s="814">
        <v>3400</v>
      </c>
      <c r="L20" s="878">
        <v>3600</v>
      </c>
      <c r="M20" s="814"/>
      <c r="N20" s="878"/>
    </row>
    <row r="21" spans="2:16" ht="5.25" customHeight="1" x14ac:dyDescent="0.25"/>
    <row r="22" spans="2:16" ht="10.5" customHeight="1" x14ac:dyDescent="0.25">
      <c r="B22" s="37" t="s">
        <v>370</v>
      </c>
    </row>
    <row r="24" spans="2:16" x14ac:dyDescent="0.25">
      <c r="B24"/>
    </row>
    <row r="25" spans="2:16" ht="15.6" x14ac:dyDescent="0.3">
      <c r="B25" s="287" t="s">
        <v>429</v>
      </c>
      <c r="P25" s="108" t="s">
        <v>212</v>
      </c>
    </row>
    <row r="26" spans="2:16" ht="15.6" x14ac:dyDescent="0.3">
      <c r="B26" s="287" t="s">
        <v>488</v>
      </c>
    </row>
    <row r="56" spans="2:2" x14ac:dyDescent="0.25">
      <c r="B56" s="37" t="s">
        <v>211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I6:J6"/>
    <mergeCell ref="B6:B7"/>
    <mergeCell ref="C6:D6"/>
    <mergeCell ref="E6:F6"/>
    <mergeCell ref="G6:H6"/>
    <mergeCell ref="K6:L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FF00"/>
  </sheetPr>
  <dimension ref="A2:P45"/>
  <sheetViews>
    <sheetView showGridLines="0" view="pageBreakPreview" topLeftCell="A31" zoomScale="110" zoomScaleNormal="100" zoomScaleSheetLayoutView="110" workbookViewId="0">
      <selection activeCell="K54" sqref="K54"/>
    </sheetView>
  </sheetViews>
  <sheetFormatPr baseColWidth="10" defaultColWidth="11.44140625" defaultRowHeight="13.2" x14ac:dyDescent="0.25"/>
  <cols>
    <col min="1" max="1" width="3" style="44" customWidth="1"/>
    <col min="2" max="2" width="20.88671875" style="44" customWidth="1"/>
    <col min="3" max="14" width="8.6640625" style="44" customWidth="1"/>
    <col min="15" max="15" width="2" style="44" customWidth="1"/>
    <col min="16" max="16384" width="11.44140625" style="44"/>
  </cols>
  <sheetData>
    <row r="2" spans="2:16" ht="15.6" x14ac:dyDescent="0.3">
      <c r="B2" s="287" t="s">
        <v>427</v>
      </c>
      <c r="P2" s="108" t="s">
        <v>212</v>
      </c>
    </row>
    <row r="3" spans="2:16" ht="15.6" x14ac:dyDescent="0.3">
      <c r="B3" s="287" t="s">
        <v>489</v>
      </c>
    </row>
    <row r="4" spans="2:16" ht="15.6" x14ac:dyDescent="0.3">
      <c r="B4" s="287" t="s">
        <v>264</v>
      </c>
    </row>
    <row r="5" spans="2:16" ht="5.25" customHeight="1" x14ac:dyDescent="0.25">
      <c r="B5" s="33"/>
    </row>
    <row r="6" spans="2:16" ht="24.9" customHeight="1" x14ac:dyDescent="0.25">
      <c r="B6" s="1103" t="s">
        <v>6</v>
      </c>
      <c r="C6" s="1101">
        <v>2008</v>
      </c>
      <c r="D6" s="1101"/>
      <c r="E6" s="1101">
        <v>2009</v>
      </c>
      <c r="F6" s="1101"/>
      <c r="G6" s="1101">
        <v>2010</v>
      </c>
      <c r="H6" s="1102"/>
      <c r="I6" s="1101">
        <v>2011</v>
      </c>
      <c r="J6" s="1102"/>
      <c r="K6" s="1101">
        <v>2012</v>
      </c>
      <c r="L6" s="1102"/>
      <c r="M6" s="1101">
        <v>2013</v>
      </c>
      <c r="N6" s="1102"/>
    </row>
    <row r="7" spans="2:16" ht="24.9" customHeight="1" x14ac:dyDescent="0.25">
      <c r="B7" s="1104"/>
      <c r="C7" s="393" t="s">
        <v>168</v>
      </c>
      <c r="D7" s="393" t="s">
        <v>169</v>
      </c>
      <c r="E7" s="393" t="s">
        <v>168</v>
      </c>
      <c r="F7" s="393" t="s">
        <v>169</v>
      </c>
      <c r="G7" s="393" t="s">
        <v>168</v>
      </c>
      <c r="H7" s="411" t="s">
        <v>169</v>
      </c>
      <c r="I7" s="393" t="s">
        <v>168</v>
      </c>
      <c r="J7" s="411" t="s">
        <v>169</v>
      </c>
      <c r="K7" s="393" t="s">
        <v>168</v>
      </c>
      <c r="L7" s="411" t="s">
        <v>169</v>
      </c>
      <c r="M7" s="393" t="s">
        <v>168</v>
      </c>
      <c r="N7" s="411" t="s">
        <v>169</v>
      </c>
    </row>
    <row r="8" spans="2:16" s="53" customFormat="1" ht="9.9" customHeight="1" thickBot="1" x14ac:dyDescent="0.3">
      <c r="B8" s="836"/>
      <c r="C8" s="556"/>
      <c r="D8" s="556"/>
      <c r="E8" s="556"/>
      <c r="F8" s="556"/>
      <c r="G8" s="556"/>
      <c r="H8" s="556"/>
      <c r="I8" s="556"/>
      <c r="J8" s="556"/>
      <c r="K8" s="849"/>
      <c r="L8" s="849"/>
      <c r="M8" s="849"/>
      <c r="N8" s="849"/>
    </row>
    <row r="9" spans="2:16" ht="24.9" customHeight="1" x14ac:dyDescent="0.25">
      <c r="B9" s="862" t="s">
        <v>0</v>
      </c>
      <c r="C9" s="815">
        <v>4300</v>
      </c>
      <c r="D9" s="816">
        <v>5000</v>
      </c>
      <c r="E9" s="824">
        <v>1700</v>
      </c>
      <c r="F9" s="824">
        <v>2000</v>
      </c>
      <c r="G9" s="815">
        <v>3100</v>
      </c>
      <c r="H9" s="816">
        <v>3600</v>
      </c>
      <c r="I9" s="824">
        <v>3550</v>
      </c>
      <c r="J9" s="816">
        <v>3950</v>
      </c>
      <c r="K9" s="854">
        <v>3500</v>
      </c>
      <c r="L9" s="855">
        <v>3750</v>
      </c>
      <c r="M9" s="854">
        <v>3150</v>
      </c>
      <c r="N9" s="855">
        <v>3500</v>
      </c>
    </row>
    <row r="10" spans="2:16" ht="24.9" customHeight="1" x14ac:dyDescent="0.25">
      <c r="B10" s="863" t="s">
        <v>1</v>
      </c>
      <c r="C10" s="817">
        <v>4300</v>
      </c>
      <c r="D10" s="818">
        <v>4800</v>
      </c>
      <c r="E10" s="293">
        <v>1700</v>
      </c>
      <c r="F10" s="293">
        <v>2000</v>
      </c>
      <c r="G10" s="817">
        <v>3000</v>
      </c>
      <c r="H10" s="818">
        <v>3300</v>
      </c>
      <c r="I10" s="293">
        <v>3975</v>
      </c>
      <c r="J10" s="818">
        <v>4500</v>
      </c>
      <c r="K10" s="832">
        <v>3400</v>
      </c>
      <c r="L10" s="826">
        <v>3700</v>
      </c>
      <c r="M10" s="832">
        <v>3200</v>
      </c>
      <c r="N10" s="826">
        <v>3700</v>
      </c>
    </row>
    <row r="11" spans="2:16" ht="24.9" customHeight="1" x14ac:dyDescent="0.25">
      <c r="B11" s="608" t="s">
        <v>2</v>
      </c>
      <c r="C11" s="819">
        <v>4500</v>
      </c>
      <c r="D11" s="820">
        <v>5000</v>
      </c>
      <c r="E11" s="409">
        <v>1700</v>
      </c>
      <c r="F11" s="409">
        <v>2200</v>
      </c>
      <c r="G11" s="819">
        <v>3000</v>
      </c>
      <c r="H11" s="820">
        <v>3350</v>
      </c>
      <c r="I11" s="409">
        <v>4300</v>
      </c>
      <c r="J11" s="820">
        <v>5000</v>
      </c>
      <c r="K11" s="833">
        <v>3300</v>
      </c>
      <c r="L11" s="827">
        <v>3650</v>
      </c>
      <c r="M11" s="833">
        <v>3350</v>
      </c>
      <c r="N11" s="827">
        <v>5400</v>
      </c>
    </row>
    <row r="12" spans="2:16" s="53" customFormat="1" ht="24.9" customHeight="1" x14ac:dyDescent="0.25">
      <c r="B12" s="888" t="s">
        <v>3</v>
      </c>
      <c r="C12" s="889">
        <v>4200</v>
      </c>
      <c r="D12" s="890">
        <v>4900</v>
      </c>
      <c r="E12" s="309">
        <v>1900</v>
      </c>
      <c r="F12" s="309">
        <v>2300</v>
      </c>
      <c r="G12" s="889">
        <v>3200</v>
      </c>
      <c r="H12" s="890">
        <v>4000</v>
      </c>
      <c r="I12" s="309">
        <v>3900</v>
      </c>
      <c r="J12" s="890">
        <v>4700</v>
      </c>
      <c r="K12" s="891">
        <v>2950</v>
      </c>
      <c r="L12" s="892">
        <v>3400</v>
      </c>
      <c r="M12" s="891">
        <v>4800</v>
      </c>
      <c r="N12" s="892">
        <v>6300</v>
      </c>
    </row>
    <row r="13" spans="2:16" ht="24.9" customHeight="1" x14ac:dyDescent="0.25">
      <c r="B13" s="608" t="s">
        <v>4</v>
      </c>
      <c r="C13" s="819">
        <v>4200</v>
      </c>
      <c r="D13" s="820">
        <v>4800</v>
      </c>
      <c r="E13" s="409">
        <v>2100</v>
      </c>
      <c r="F13" s="409">
        <v>2300</v>
      </c>
      <c r="G13" s="819">
        <v>3700</v>
      </c>
      <c r="H13" s="820">
        <v>4150</v>
      </c>
      <c r="I13" s="409">
        <v>3900</v>
      </c>
      <c r="J13" s="820">
        <v>4300</v>
      </c>
      <c r="K13" s="850">
        <v>2500</v>
      </c>
      <c r="L13" s="856">
        <v>3400</v>
      </c>
      <c r="M13" s="850">
        <v>4400</v>
      </c>
      <c r="N13" s="856">
        <v>6125</v>
      </c>
    </row>
    <row r="14" spans="2:16" ht="24.9" customHeight="1" x14ac:dyDescent="0.25">
      <c r="B14" s="863" t="s">
        <v>5</v>
      </c>
      <c r="C14" s="817">
        <v>4200</v>
      </c>
      <c r="D14" s="818">
        <v>4600</v>
      </c>
      <c r="E14" s="293">
        <v>1800</v>
      </c>
      <c r="F14" s="293">
        <v>2300</v>
      </c>
      <c r="G14" s="817">
        <v>3700</v>
      </c>
      <c r="H14" s="818">
        <v>4000</v>
      </c>
      <c r="I14" s="293">
        <v>3750</v>
      </c>
      <c r="J14" s="818">
        <v>4100</v>
      </c>
      <c r="K14" s="851">
        <v>2500</v>
      </c>
      <c r="L14" s="857">
        <v>3000</v>
      </c>
      <c r="M14" s="851">
        <v>4300</v>
      </c>
      <c r="N14" s="857">
        <v>5500</v>
      </c>
    </row>
    <row r="15" spans="2:16" ht="24.9" customHeight="1" x14ac:dyDescent="0.25">
      <c r="B15" s="608" t="s">
        <v>62</v>
      </c>
      <c r="C15" s="819">
        <v>4100</v>
      </c>
      <c r="D15" s="820">
        <v>4600</v>
      </c>
      <c r="E15" s="409">
        <v>1800</v>
      </c>
      <c r="F15" s="409">
        <v>2250</v>
      </c>
      <c r="G15" s="819">
        <v>3000</v>
      </c>
      <c r="H15" s="820">
        <v>3900</v>
      </c>
      <c r="I15" s="409">
        <v>3474</v>
      </c>
      <c r="J15" s="820">
        <v>4100</v>
      </c>
      <c r="K15" s="850">
        <v>2550</v>
      </c>
      <c r="L15" s="856">
        <v>3050</v>
      </c>
      <c r="M15" s="850">
        <v>4400</v>
      </c>
      <c r="N15" s="856">
        <v>5375</v>
      </c>
    </row>
    <row r="16" spans="2:16" ht="24.9" customHeight="1" x14ac:dyDescent="0.25">
      <c r="B16" s="863" t="s">
        <v>63</v>
      </c>
      <c r="C16" s="817">
        <v>3400</v>
      </c>
      <c r="D16" s="818">
        <v>4500</v>
      </c>
      <c r="E16" s="293">
        <v>1900</v>
      </c>
      <c r="F16" s="293">
        <v>2300</v>
      </c>
      <c r="G16" s="817">
        <v>2900</v>
      </c>
      <c r="H16" s="818">
        <v>3400</v>
      </c>
      <c r="I16" s="293">
        <v>3359</v>
      </c>
      <c r="J16" s="818">
        <v>3800</v>
      </c>
      <c r="K16" s="851">
        <v>2575</v>
      </c>
      <c r="L16" s="857">
        <v>3400</v>
      </c>
      <c r="M16" s="851">
        <v>4450</v>
      </c>
      <c r="N16" s="857">
        <v>5375</v>
      </c>
    </row>
    <row r="17" spans="1:16" ht="24.9" customHeight="1" x14ac:dyDescent="0.25">
      <c r="B17" s="608" t="s">
        <v>64</v>
      </c>
      <c r="C17" s="819">
        <v>2900</v>
      </c>
      <c r="D17" s="820">
        <v>3800</v>
      </c>
      <c r="E17" s="409">
        <v>2250</v>
      </c>
      <c r="F17" s="409">
        <v>3100</v>
      </c>
      <c r="G17" s="819">
        <v>3000</v>
      </c>
      <c r="H17" s="820">
        <v>3650</v>
      </c>
      <c r="I17" s="409">
        <v>3225</v>
      </c>
      <c r="J17" s="820">
        <v>3900</v>
      </c>
      <c r="K17" s="852">
        <v>2900</v>
      </c>
      <c r="L17" s="858">
        <v>3400</v>
      </c>
      <c r="M17" s="852">
        <v>4700</v>
      </c>
      <c r="N17" s="858">
        <v>5325</v>
      </c>
    </row>
    <row r="18" spans="1:16" ht="24.9" customHeight="1" x14ac:dyDescent="0.25">
      <c r="B18" s="863" t="s">
        <v>65</v>
      </c>
      <c r="C18" s="817">
        <v>2400</v>
      </c>
      <c r="D18" s="818">
        <v>3200</v>
      </c>
      <c r="E18" s="293">
        <v>2600</v>
      </c>
      <c r="F18" s="293">
        <v>3400</v>
      </c>
      <c r="G18" s="817">
        <v>3300</v>
      </c>
      <c r="H18" s="818">
        <v>3650</v>
      </c>
      <c r="I18" s="293">
        <v>3250</v>
      </c>
      <c r="J18" s="818">
        <v>3600</v>
      </c>
      <c r="K18" s="853">
        <v>3100</v>
      </c>
      <c r="L18" s="859">
        <v>3500</v>
      </c>
      <c r="M18" s="853"/>
      <c r="N18" s="859"/>
    </row>
    <row r="19" spans="1:16" ht="24.9" customHeight="1" x14ac:dyDescent="0.25">
      <c r="B19" s="608" t="s">
        <v>66</v>
      </c>
      <c r="C19" s="819">
        <v>2050</v>
      </c>
      <c r="D19" s="820">
        <v>2700</v>
      </c>
      <c r="E19" s="409">
        <v>3400</v>
      </c>
      <c r="F19" s="409">
        <v>3700</v>
      </c>
      <c r="G19" s="819">
        <v>3350</v>
      </c>
      <c r="H19" s="820">
        <v>3700</v>
      </c>
      <c r="I19" s="409">
        <v>3400</v>
      </c>
      <c r="J19" s="820">
        <v>3800</v>
      </c>
      <c r="K19" s="833">
        <v>3250</v>
      </c>
      <c r="L19" s="827">
        <v>3500</v>
      </c>
      <c r="M19" s="833"/>
      <c r="N19" s="827"/>
    </row>
    <row r="20" spans="1:16" ht="24.9" customHeight="1" thickBot="1" x14ac:dyDescent="0.3">
      <c r="B20" s="864" t="s">
        <v>67</v>
      </c>
      <c r="C20" s="812">
        <v>1900</v>
      </c>
      <c r="D20" s="823">
        <v>2300</v>
      </c>
      <c r="E20" s="813">
        <v>3400</v>
      </c>
      <c r="F20" s="813">
        <v>3700</v>
      </c>
      <c r="G20" s="812">
        <v>3400</v>
      </c>
      <c r="H20" s="861">
        <v>3700</v>
      </c>
      <c r="I20" s="813">
        <v>3550</v>
      </c>
      <c r="J20" s="823">
        <v>3800</v>
      </c>
      <c r="K20" s="835">
        <v>3100</v>
      </c>
      <c r="L20" s="830">
        <v>3550</v>
      </c>
      <c r="M20" s="835"/>
      <c r="N20" s="830"/>
    </row>
    <row r="21" spans="1:16" ht="3.75" customHeight="1" x14ac:dyDescent="0.25"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1:16" ht="10.5" customHeight="1" x14ac:dyDescent="0.25">
      <c r="B22" s="37" t="s">
        <v>211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</row>
    <row r="23" spans="1:16" x14ac:dyDescent="0.25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</row>
    <row r="25" spans="1:16" ht="15.6" x14ac:dyDescent="0.3">
      <c r="B25" s="295" t="s">
        <v>428</v>
      </c>
      <c r="C25" s="46"/>
      <c r="D25" s="46"/>
      <c r="E25" s="46"/>
      <c r="F25" s="46"/>
      <c r="G25" s="46"/>
      <c r="H25" s="46"/>
      <c r="I25" s="46"/>
      <c r="P25" s="108" t="s">
        <v>212</v>
      </c>
    </row>
    <row r="26" spans="1:16" ht="15.6" x14ac:dyDescent="0.3">
      <c r="B26" s="295" t="s">
        <v>489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</row>
    <row r="27" spans="1:16" ht="15.6" x14ac:dyDescent="0.3">
      <c r="B27" s="295" t="s">
        <v>267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</row>
    <row r="28" spans="1:16" ht="5.25" customHeight="1" x14ac:dyDescent="0.25"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1:16" ht="24.9" customHeight="1" x14ac:dyDescent="0.25">
      <c r="B29" s="1087" t="s">
        <v>6</v>
      </c>
      <c r="C29" s="1098">
        <v>2008</v>
      </c>
      <c r="D29" s="1098"/>
      <c r="E29" s="1098">
        <v>2009</v>
      </c>
      <c r="F29" s="1098"/>
      <c r="G29" s="1098">
        <v>2010</v>
      </c>
      <c r="H29" s="1099"/>
      <c r="I29" s="1098">
        <v>2011</v>
      </c>
      <c r="J29" s="1099"/>
      <c r="K29" s="1098">
        <v>2012</v>
      </c>
      <c r="L29" s="1099"/>
      <c r="M29" s="1098">
        <v>2013</v>
      </c>
      <c r="N29" s="1099"/>
    </row>
    <row r="30" spans="1:16" ht="24.9" customHeight="1" x14ac:dyDescent="0.25">
      <c r="B30" s="1100"/>
      <c r="C30" s="524" t="s">
        <v>168</v>
      </c>
      <c r="D30" s="524" t="s">
        <v>169</v>
      </c>
      <c r="E30" s="524" t="s">
        <v>168</v>
      </c>
      <c r="F30" s="524" t="s">
        <v>169</v>
      </c>
      <c r="G30" s="524" t="s">
        <v>168</v>
      </c>
      <c r="H30" s="525" t="s">
        <v>169</v>
      </c>
      <c r="I30" s="524" t="s">
        <v>168</v>
      </c>
      <c r="J30" s="525" t="s">
        <v>169</v>
      </c>
      <c r="K30" s="524" t="s">
        <v>168</v>
      </c>
      <c r="L30" s="525" t="s">
        <v>169</v>
      </c>
      <c r="M30" s="524" t="s">
        <v>168</v>
      </c>
      <c r="N30" s="525" t="s">
        <v>169</v>
      </c>
    </row>
    <row r="31" spans="1:16" ht="24.9" customHeight="1" thickBot="1" x14ac:dyDescent="0.3">
      <c r="B31" s="836"/>
      <c r="C31" s="16"/>
      <c r="D31" s="16"/>
      <c r="E31" s="16"/>
      <c r="F31" s="16"/>
      <c r="G31" s="16"/>
      <c r="H31" s="16"/>
      <c r="I31" s="16"/>
      <c r="J31" s="16"/>
    </row>
    <row r="32" spans="1:16" ht="24.9" customHeight="1" x14ac:dyDescent="0.25">
      <c r="A32" s="860"/>
      <c r="B32" s="399" t="s">
        <v>0</v>
      </c>
      <c r="C32" s="815">
        <v>4000</v>
      </c>
      <c r="D32" s="824">
        <v>4600</v>
      </c>
      <c r="E32" s="815">
        <v>1600</v>
      </c>
      <c r="F32" s="816">
        <v>1950</v>
      </c>
      <c r="G32" s="824">
        <v>2800</v>
      </c>
      <c r="H32" s="824">
        <v>3400</v>
      </c>
      <c r="I32" s="815">
        <v>3200</v>
      </c>
      <c r="J32" s="816">
        <v>3650</v>
      </c>
      <c r="K32" s="831">
        <v>3250</v>
      </c>
      <c r="L32" s="825">
        <v>3700</v>
      </c>
      <c r="M32" s="831">
        <v>3250</v>
      </c>
      <c r="N32" s="825">
        <v>3700</v>
      </c>
    </row>
    <row r="33" spans="1:14" ht="24.9" customHeight="1" x14ac:dyDescent="0.25">
      <c r="A33" s="860"/>
      <c r="B33" s="277" t="s">
        <v>1</v>
      </c>
      <c r="C33" s="817">
        <v>3600</v>
      </c>
      <c r="D33" s="293">
        <v>4400</v>
      </c>
      <c r="E33" s="817">
        <v>1600</v>
      </c>
      <c r="F33" s="818">
        <v>1900</v>
      </c>
      <c r="G33" s="293">
        <v>2500</v>
      </c>
      <c r="H33" s="293">
        <v>3000</v>
      </c>
      <c r="I33" s="817">
        <v>3500</v>
      </c>
      <c r="J33" s="818">
        <v>4200</v>
      </c>
      <c r="K33" s="832">
        <v>3200</v>
      </c>
      <c r="L33" s="826">
        <v>3500</v>
      </c>
      <c r="M33" s="832">
        <v>3250</v>
      </c>
      <c r="N33" s="826">
        <v>3800</v>
      </c>
    </row>
    <row r="34" spans="1:14" ht="24.9" customHeight="1" x14ac:dyDescent="0.25">
      <c r="A34" s="860"/>
      <c r="B34" s="399" t="s">
        <v>2</v>
      </c>
      <c r="C34" s="819">
        <v>3200</v>
      </c>
      <c r="D34" s="409">
        <v>4400</v>
      </c>
      <c r="E34" s="819">
        <v>1600</v>
      </c>
      <c r="F34" s="820">
        <v>2050</v>
      </c>
      <c r="G34" s="409">
        <v>2500</v>
      </c>
      <c r="H34" s="409">
        <v>3150</v>
      </c>
      <c r="I34" s="819">
        <v>3600</v>
      </c>
      <c r="J34" s="820">
        <v>4300</v>
      </c>
      <c r="K34" s="833">
        <v>3000</v>
      </c>
      <c r="L34" s="827">
        <v>3400</v>
      </c>
      <c r="M34" s="833">
        <v>3400</v>
      </c>
      <c r="N34" s="827">
        <v>4375</v>
      </c>
    </row>
    <row r="35" spans="1:14" ht="24.9" customHeight="1" x14ac:dyDescent="0.25">
      <c r="A35" s="860"/>
      <c r="B35" s="280" t="s">
        <v>3</v>
      </c>
      <c r="C35" s="821">
        <v>3200</v>
      </c>
      <c r="D35" s="294">
        <v>3800</v>
      </c>
      <c r="E35" s="821">
        <v>1800</v>
      </c>
      <c r="F35" s="822">
        <v>2200</v>
      </c>
      <c r="G35" s="294">
        <v>2700</v>
      </c>
      <c r="H35" s="294">
        <v>3800</v>
      </c>
      <c r="I35" s="821">
        <v>3400</v>
      </c>
      <c r="J35" s="822">
        <v>4000</v>
      </c>
      <c r="K35" s="834">
        <v>2800</v>
      </c>
      <c r="L35" s="828">
        <v>3300</v>
      </c>
      <c r="M35" s="834">
        <v>4800</v>
      </c>
      <c r="N35" s="828">
        <v>6325</v>
      </c>
    </row>
    <row r="36" spans="1:14" ht="24.9" customHeight="1" x14ac:dyDescent="0.25">
      <c r="A36" s="860"/>
      <c r="B36" s="399" t="s">
        <v>4</v>
      </c>
      <c r="C36" s="819">
        <v>3200</v>
      </c>
      <c r="D36" s="409">
        <v>3700</v>
      </c>
      <c r="E36" s="819">
        <v>1900</v>
      </c>
      <c r="F36" s="820">
        <v>2100</v>
      </c>
      <c r="G36" s="409">
        <v>3000</v>
      </c>
      <c r="H36" s="409">
        <v>3800</v>
      </c>
      <c r="I36" s="819">
        <v>3600</v>
      </c>
      <c r="J36" s="820">
        <v>4075</v>
      </c>
      <c r="K36" s="833">
        <v>2550</v>
      </c>
      <c r="L36" s="827">
        <v>3000</v>
      </c>
      <c r="M36" s="833">
        <v>4200</v>
      </c>
      <c r="N36" s="827">
        <v>5350</v>
      </c>
    </row>
    <row r="37" spans="1:14" ht="24.9" customHeight="1" x14ac:dyDescent="0.25">
      <c r="A37" s="860"/>
      <c r="B37" s="277" t="s">
        <v>5</v>
      </c>
      <c r="C37" s="817">
        <v>3300</v>
      </c>
      <c r="D37" s="293">
        <v>3700</v>
      </c>
      <c r="E37" s="817">
        <v>1900</v>
      </c>
      <c r="F37" s="818">
        <v>2150</v>
      </c>
      <c r="G37" s="293">
        <v>2900</v>
      </c>
      <c r="H37" s="293">
        <v>3500</v>
      </c>
      <c r="I37" s="817">
        <v>3650</v>
      </c>
      <c r="J37" s="818">
        <v>4550</v>
      </c>
      <c r="K37" s="832">
        <v>2600</v>
      </c>
      <c r="L37" s="826">
        <v>3200</v>
      </c>
      <c r="M37" s="832">
        <v>4000</v>
      </c>
      <c r="N37" s="826">
        <v>4750</v>
      </c>
    </row>
    <row r="38" spans="1:14" ht="24.9" customHeight="1" x14ac:dyDescent="0.25">
      <c r="A38" s="860"/>
      <c r="B38" s="399" t="s">
        <v>62</v>
      </c>
      <c r="C38" s="819">
        <v>3400</v>
      </c>
      <c r="D38" s="409">
        <v>3800</v>
      </c>
      <c r="E38" s="819">
        <v>1850</v>
      </c>
      <c r="F38" s="820">
        <v>2150</v>
      </c>
      <c r="G38" s="409">
        <v>2950</v>
      </c>
      <c r="H38" s="409">
        <v>3300</v>
      </c>
      <c r="I38" s="819">
        <v>3612</v>
      </c>
      <c r="J38" s="820">
        <v>4100</v>
      </c>
      <c r="K38" s="833">
        <v>2550</v>
      </c>
      <c r="L38" s="827">
        <v>3200</v>
      </c>
      <c r="M38" s="833">
        <v>4200</v>
      </c>
      <c r="N38" s="827">
        <v>4900</v>
      </c>
    </row>
    <row r="39" spans="1:14" ht="24.9" customHeight="1" x14ac:dyDescent="0.25">
      <c r="A39" s="860"/>
      <c r="B39" s="277" t="s">
        <v>63</v>
      </c>
      <c r="C39" s="817">
        <v>3100</v>
      </c>
      <c r="D39" s="293">
        <v>3800</v>
      </c>
      <c r="E39" s="817">
        <v>1900</v>
      </c>
      <c r="F39" s="818">
        <v>2200</v>
      </c>
      <c r="G39" s="293">
        <v>2725</v>
      </c>
      <c r="H39" s="293">
        <v>3200</v>
      </c>
      <c r="I39" s="817">
        <v>3300</v>
      </c>
      <c r="J39" s="818">
        <v>3900</v>
      </c>
      <c r="K39" s="832">
        <v>2600</v>
      </c>
      <c r="L39" s="826">
        <v>3450</v>
      </c>
      <c r="M39" s="832">
        <v>4200</v>
      </c>
      <c r="N39" s="826">
        <v>5000</v>
      </c>
    </row>
    <row r="40" spans="1:14" ht="24.9" customHeight="1" x14ac:dyDescent="0.25">
      <c r="A40" s="860"/>
      <c r="B40" s="399" t="s">
        <v>64</v>
      </c>
      <c r="C40" s="819">
        <v>2600</v>
      </c>
      <c r="D40" s="409">
        <v>3500</v>
      </c>
      <c r="E40" s="819">
        <v>2150</v>
      </c>
      <c r="F40" s="820">
        <v>2800</v>
      </c>
      <c r="G40" s="409">
        <v>2850</v>
      </c>
      <c r="H40" s="409">
        <v>3350</v>
      </c>
      <c r="I40" s="819">
        <v>3175</v>
      </c>
      <c r="J40" s="820">
        <v>3800</v>
      </c>
      <c r="K40" s="833">
        <v>3050</v>
      </c>
      <c r="L40" s="827">
        <v>3600</v>
      </c>
      <c r="M40" s="833">
        <v>4350</v>
      </c>
      <c r="N40" s="827">
        <v>4900</v>
      </c>
    </row>
    <row r="41" spans="1:14" ht="24.9" customHeight="1" x14ac:dyDescent="0.25">
      <c r="A41" s="860"/>
      <c r="B41" s="277" t="s">
        <v>65</v>
      </c>
      <c r="C41" s="817">
        <v>2000</v>
      </c>
      <c r="D41" s="293">
        <v>3100</v>
      </c>
      <c r="E41" s="817">
        <v>2400</v>
      </c>
      <c r="F41" s="818">
        <v>3200</v>
      </c>
      <c r="G41" s="293">
        <v>3000</v>
      </c>
      <c r="H41" s="293">
        <v>3200</v>
      </c>
      <c r="I41" s="817">
        <v>3175</v>
      </c>
      <c r="J41" s="818">
        <v>3500</v>
      </c>
      <c r="K41" s="832">
        <v>3200</v>
      </c>
      <c r="L41" s="826">
        <v>3600</v>
      </c>
      <c r="M41" s="832"/>
      <c r="N41" s="826"/>
    </row>
    <row r="42" spans="1:14" ht="24.9" customHeight="1" x14ac:dyDescent="0.25">
      <c r="A42" s="860"/>
      <c r="B42" s="399" t="s">
        <v>66</v>
      </c>
      <c r="C42" s="819">
        <v>1900</v>
      </c>
      <c r="D42" s="409">
        <v>2300</v>
      </c>
      <c r="E42" s="819">
        <v>3100</v>
      </c>
      <c r="F42" s="820">
        <v>3600</v>
      </c>
      <c r="G42" s="409">
        <v>2900</v>
      </c>
      <c r="H42" s="409">
        <v>3200</v>
      </c>
      <c r="I42" s="819">
        <v>3200</v>
      </c>
      <c r="J42" s="820">
        <v>3700</v>
      </c>
      <c r="K42" s="833">
        <v>3200</v>
      </c>
      <c r="L42" s="827">
        <v>3550</v>
      </c>
      <c r="M42" s="833"/>
      <c r="N42" s="827"/>
    </row>
    <row r="43" spans="1:14" ht="24.9" customHeight="1" thickBot="1" x14ac:dyDescent="0.3">
      <c r="A43" s="860"/>
      <c r="B43" s="811" t="s">
        <v>67</v>
      </c>
      <c r="C43" s="812">
        <v>1800</v>
      </c>
      <c r="D43" s="813">
        <v>2100</v>
      </c>
      <c r="E43" s="812">
        <v>3100</v>
      </c>
      <c r="F43" s="823">
        <v>3600</v>
      </c>
      <c r="G43" s="813">
        <v>2900</v>
      </c>
      <c r="H43" s="829">
        <v>3200</v>
      </c>
      <c r="I43" s="812">
        <v>3200</v>
      </c>
      <c r="J43" s="823">
        <v>3700</v>
      </c>
      <c r="K43" s="835">
        <v>3250</v>
      </c>
      <c r="L43" s="830">
        <v>3550</v>
      </c>
      <c r="M43" s="835"/>
      <c r="N43" s="830"/>
    </row>
    <row r="44" spans="1:14" ht="6" customHeight="1" x14ac:dyDescent="0.25"/>
    <row r="45" spans="1:14" x14ac:dyDescent="0.25">
      <c r="B45" s="37" t="s">
        <v>211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4">
    <mergeCell ref="M6:N6"/>
    <mergeCell ref="M29:N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H22" sqref="H22"/>
    </sheetView>
  </sheetViews>
  <sheetFormatPr baseColWidth="10" defaultColWidth="11.44140625" defaultRowHeight="13.8" x14ac:dyDescent="0.25"/>
  <cols>
    <col min="1" max="1" width="2.6640625" style="29" customWidth="1"/>
    <col min="2" max="8" width="11.44140625" style="29"/>
    <col min="9" max="9" width="11.44140625" style="56"/>
    <col min="10" max="11" width="11.44140625" style="29"/>
    <col min="12" max="12" width="2.5546875" style="29" customWidth="1"/>
    <col min="13" max="16384" width="11.44140625" style="29"/>
  </cols>
  <sheetData>
    <row r="2" spans="2:13" ht="14.4" thickBot="1" x14ac:dyDescent="0.3"/>
    <row r="3" spans="2:13" ht="15.6" x14ac:dyDescent="0.3">
      <c r="B3" s="837"/>
      <c r="C3" s="838"/>
      <c r="D3" s="838"/>
      <c r="E3" s="838"/>
      <c r="F3" s="838"/>
      <c r="G3" s="838"/>
      <c r="H3" s="838"/>
      <c r="I3" s="839"/>
      <c r="J3" s="838"/>
      <c r="K3" s="840"/>
      <c r="M3" s="108" t="s">
        <v>212</v>
      </c>
    </row>
    <row r="4" spans="2:13" x14ac:dyDescent="0.25">
      <c r="B4" s="841"/>
      <c r="C4" s="86"/>
      <c r="D4" s="86"/>
      <c r="E4" s="86"/>
      <c r="F4" s="86"/>
      <c r="G4" s="86"/>
      <c r="H4" s="86"/>
      <c r="I4" s="87"/>
      <c r="J4" s="86"/>
      <c r="K4" s="842"/>
    </row>
    <row r="5" spans="2:13" ht="15.6" x14ac:dyDescent="0.3">
      <c r="B5" s="843" t="s">
        <v>189</v>
      </c>
      <c r="C5" s="86"/>
      <c r="D5" s="86"/>
      <c r="E5" s="86"/>
      <c r="F5" s="86"/>
      <c r="G5" s="86"/>
      <c r="H5" s="86"/>
      <c r="I5" s="87"/>
      <c r="J5" s="86"/>
      <c r="K5" s="842"/>
    </row>
    <row r="6" spans="2:13" ht="15" x14ac:dyDescent="0.25">
      <c r="B6" s="844"/>
      <c r="C6" s="86"/>
      <c r="D6" s="86"/>
      <c r="E6" s="86"/>
      <c r="F6" s="86"/>
      <c r="G6" s="86"/>
      <c r="H6" s="86"/>
      <c r="I6" s="87"/>
      <c r="J6" s="86"/>
      <c r="K6" s="842"/>
    </row>
    <row r="7" spans="2:13" ht="15" x14ac:dyDescent="0.25">
      <c r="B7" s="844"/>
      <c r="C7" s="86"/>
      <c r="D7" s="86"/>
      <c r="E7" s="86"/>
      <c r="F7" s="86"/>
      <c r="G7" s="86"/>
      <c r="H7" s="86"/>
      <c r="I7" s="87"/>
      <c r="J7" s="86"/>
      <c r="K7" s="842"/>
    </row>
    <row r="8" spans="2:13" ht="15" x14ac:dyDescent="0.25">
      <c r="B8" s="844" t="s">
        <v>170</v>
      </c>
      <c r="C8" s="86"/>
      <c r="D8" s="86"/>
      <c r="E8" s="86"/>
      <c r="F8" s="86"/>
      <c r="G8" s="86"/>
      <c r="H8" s="88" t="s">
        <v>180</v>
      </c>
      <c r="I8" s="87"/>
      <c r="J8" s="86"/>
      <c r="K8" s="842"/>
    </row>
    <row r="9" spans="2:13" ht="15" x14ac:dyDescent="0.25">
      <c r="B9" s="844"/>
      <c r="C9" s="86"/>
      <c r="D9" s="86"/>
      <c r="E9" s="86"/>
      <c r="F9" s="86"/>
      <c r="G9" s="86"/>
      <c r="H9" s="86"/>
      <c r="I9" s="87"/>
      <c r="J9" s="86"/>
      <c r="K9" s="842"/>
    </row>
    <row r="10" spans="2:13" ht="15" x14ac:dyDescent="0.25">
      <c r="B10" s="844" t="s">
        <v>171</v>
      </c>
      <c r="C10" s="86"/>
      <c r="D10" s="86"/>
      <c r="E10" s="86"/>
      <c r="F10" s="86"/>
      <c r="G10" s="86"/>
      <c r="H10" s="88" t="s">
        <v>188</v>
      </c>
      <c r="I10" s="87"/>
      <c r="J10" s="86"/>
      <c r="K10" s="842"/>
    </row>
    <row r="11" spans="2:13" ht="15" x14ac:dyDescent="0.25">
      <c r="B11" s="844"/>
      <c r="C11" s="86"/>
      <c r="D11" s="86"/>
      <c r="E11" s="86"/>
      <c r="F11" s="86"/>
      <c r="G11" s="86"/>
      <c r="H11" s="86"/>
      <c r="I11" s="87"/>
      <c r="J11" s="86"/>
      <c r="K11" s="842"/>
    </row>
    <row r="12" spans="2:13" ht="15" x14ac:dyDescent="0.25">
      <c r="B12" s="844" t="s">
        <v>172</v>
      </c>
      <c r="C12" s="86"/>
      <c r="D12" s="86"/>
      <c r="E12" s="86"/>
      <c r="F12" s="86"/>
      <c r="G12" s="86"/>
      <c r="H12" s="88" t="s">
        <v>181</v>
      </c>
      <c r="I12" s="87"/>
      <c r="J12" s="86"/>
      <c r="K12" s="842"/>
    </row>
    <row r="13" spans="2:13" ht="15" x14ac:dyDescent="0.25">
      <c r="B13" s="844"/>
      <c r="C13" s="86"/>
      <c r="D13" s="86"/>
      <c r="E13" s="86"/>
      <c r="F13" s="86"/>
      <c r="G13" s="86"/>
      <c r="H13" s="86"/>
      <c r="I13" s="87"/>
      <c r="J13" s="86"/>
      <c r="K13" s="842"/>
    </row>
    <row r="14" spans="2:13" ht="15" x14ac:dyDescent="0.25">
      <c r="B14" s="844" t="s">
        <v>173</v>
      </c>
      <c r="C14" s="86"/>
      <c r="D14" s="86"/>
      <c r="E14" s="86"/>
      <c r="F14" s="86"/>
      <c r="G14" s="86"/>
      <c r="H14" s="88" t="s">
        <v>182</v>
      </c>
      <c r="I14" s="87"/>
      <c r="J14" s="86"/>
      <c r="K14" s="842"/>
    </row>
    <row r="15" spans="2:13" ht="15" x14ac:dyDescent="0.25">
      <c r="B15" s="844"/>
      <c r="C15" s="86"/>
      <c r="D15" s="86"/>
      <c r="E15" s="86"/>
      <c r="F15" s="86"/>
      <c r="G15" s="86"/>
      <c r="H15" s="86"/>
      <c r="I15" s="87"/>
      <c r="J15" s="86"/>
      <c r="K15" s="842"/>
    </row>
    <row r="16" spans="2:13" ht="15" x14ac:dyDescent="0.25">
      <c r="B16" s="844" t="s">
        <v>174</v>
      </c>
      <c r="C16" s="86"/>
      <c r="D16" s="86"/>
      <c r="E16" s="86"/>
      <c r="F16" s="86"/>
      <c r="G16" s="86"/>
      <c r="H16" s="88" t="s">
        <v>183</v>
      </c>
      <c r="I16" s="87"/>
      <c r="J16" s="86"/>
      <c r="K16" s="842"/>
    </row>
    <row r="17" spans="2:11" ht="15" x14ac:dyDescent="0.25">
      <c r="B17" s="844"/>
      <c r="C17" s="86"/>
      <c r="D17" s="86"/>
      <c r="E17" s="86"/>
      <c r="F17" s="86"/>
      <c r="G17" s="86"/>
      <c r="H17" s="86"/>
      <c r="I17" s="87"/>
      <c r="J17" s="86"/>
      <c r="K17" s="842"/>
    </row>
    <row r="18" spans="2:11" ht="15" x14ac:dyDescent="0.25">
      <c r="B18" s="844" t="s">
        <v>175</v>
      </c>
      <c r="C18" s="86"/>
      <c r="D18" s="86"/>
      <c r="E18" s="86"/>
      <c r="F18" s="86"/>
      <c r="G18" s="86"/>
      <c r="H18" s="88" t="s">
        <v>184</v>
      </c>
      <c r="I18" s="87"/>
      <c r="J18" s="86"/>
      <c r="K18" s="842"/>
    </row>
    <row r="19" spans="2:11" ht="15" x14ac:dyDescent="0.25">
      <c r="B19" s="844"/>
      <c r="C19" s="86"/>
      <c r="D19" s="86"/>
      <c r="E19" s="86"/>
      <c r="F19" s="86"/>
      <c r="G19" s="86"/>
      <c r="H19" s="86"/>
      <c r="I19" s="87"/>
      <c r="J19" s="86"/>
      <c r="K19" s="842"/>
    </row>
    <row r="20" spans="2:11" ht="15" x14ac:dyDescent="0.25">
      <c r="B20" s="844" t="s">
        <v>176</v>
      </c>
      <c r="C20" s="86"/>
      <c r="D20" s="86"/>
      <c r="E20" s="86"/>
      <c r="F20" s="86"/>
      <c r="G20" s="86"/>
      <c r="H20" s="88" t="s">
        <v>185</v>
      </c>
      <c r="I20" s="87"/>
      <c r="J20" s="86"/>
      <c r="K20" s="842"/>
    </row>
    <row r="21" spans="2:11" ht="15" x14ac:dyDescent="0.25">
      <c r="B21" s="844"/>
      <c r="C21" s="86"/>
      <c r="D21" s="86"/>
      <c r="E21" s="86"/>
      <c r="F21" s="86"/>
      <c r="G21" s="86"/>
      <c r="H21" s="86"/>
      <c r="I21" s="87"/>
      <c r="J21" s="86"/>
      <c r="K21" s="842"/>
    </row>
    <row r="22" spans="2:11" ht="15" x14ac:dyDescent="0.25">
      <c r="B22" s="844" t="s">
        <v>177</v>
      </c>
      <c r="C22" s="86"/>
      <c r="D22" s="86"/>
      <c r="E22" s="86"/>
      <c r="F22" s="86"/>
      <c r="G22" s="86"/>
      <c r="H22" s="88" t="s">
        <v>186</v>
      </c>
      <c r="I22" s="87"/>
      <c r="J22" s="86"/>
      <c r="K22" s="842"/>
    </row>
    <row r="23" spans="2:11" ht="15" x14ac:dyDescent="0.25">
      <c r="B23" s="844"/>
      <c r="C23" s="86"/>
      <c r="D23" s="86"/>
      <c r="E23" s="86"/>
      <c r="F23" s="86"/>
      <c r="G23" s="86"/>
      <c r="H23" s="86"/>
      <c r="I23" s="87"/>
      <c r="J23" s="86"/>
      <c r="K23" s="842"/>
    </row>
    <row r="24" spans="2:11" ht="15" x14ac:dyDescent="0.25">
      <c r="B24" s="844" t="s">
        <v>178</v>
      </c>
      <c r="C24" s="86"/>
      <c r="D24" s="86"/>
      <c r="E24" s="86"/>
      <c r="F24" s="86"/>
      <c r="G24" s="86"/>
      <c r="H24" s="88" t="s">
        <v>187</v>
      </c>
      <c r="I24" s="87"/>
      <c r="J24" s="86"/>
      <c r="K24" s="842"/>
    </row>
    <row r="25" spans="2:11" x14ac:dyDescent="0.25">
      <c r="B25" s="841"/>
      <c r="C25" s="86"/>
      <c r="D25" s="86"/>
      <c r="E25" s="86"/>
      <c r="F25" s="86"/>
      <c r="G25" s="86"/>
      <c r="H25" s="86"/>
      <c r="I25" s="87"/>
      <c r="J25" s="86"/>
      <c r="K25" s="842"/>
    </row>
    <row r="26" spans="2:11" x14ac:dyDescent="0.25">
      <c r="B26" s="841"/>
      <c r="C26" s="86"/>
      <c r="D26" s="86"/>
      <c r="E26" s="86"/>
      <c r="F26" s="86"/>
      <c r="G26" s="86"/>
      <c r="H26" s="86"/>
      <c r="I26" s="87"/>
      <c r="J26" s="86"/>
      <c r="K26" s="842"/>
    </row>
    <row r="27" spans="2:11" ht="14.4" thickBot="1" x14ac:dyDescent="0.3">
      <c r="B27" s="845"/>
      <c r="C27" s="846"/>
      <c r="D27" s="846"/>
      <c r="E27" s="846"/>
      <c r="F27" s="846"/>
      <c r="G27" s="846"/>
      <c r="H27" s="846"/>
      <c r="I27" s="847"/>
      <c r="J27" s="846"/>
      <c r="K27" s="848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2:J62"/>
  <sheetViews>
    <sheetView showGridLines="0" view="pageBreakPreview" zoomScaleNormal="100" zoomScaleSheetLayoutView="100" workbookViewId="0">
      <selection activeCell="A15" sqref="A15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105" t="s">
        <v>452</v>
      </c>
      <c r="B13" s="1105"/>
      <c r="C13" s="1105"/>
      <c r="D13" s="1105"/>
      <c r="E13" s="1105"/>
      <c r="F13" s="1105"/>
      <c r="G13" s="1105"/>
      <c r="H13" s="1105"/>
      <c r="I13" s="1105"/>
      <c r="J13" s="1105"/>
    </row>
    <row r="14" spans="1:10" ht="35.4" x14ac:dyDescent="0.6">
      <c r="A14" s="1106" t="s">
        <v>576</v>
      </c>
      <c r="B14" s="1106"/>
      <c r="C14" s="1106"/>
      <c r="D14" s="1106"/>
      <c r="E14" s="1106"/>
      <c r="F14" s="1106"/>
      <c r="G14" s="1106"/>
      <c r="H14" s="1106"/>
      <c r="I14" s="1106"/>
      <c r="J14" s="1106"/>
    </row>
    <row r="53" spans="2:10" ht="21" x14ac:dyDescent="0.4">
      <c r="B53" s="297" t="s">
        <v>371</v>
      </c>
    </row>
    <row r="55" spans="2:10" ht="17.399999999999999" x14ac:dyDescent="0.3">
      <c r="B55" s="298" t="s">
        <v>372</v>
      </c>
    </row>
    <row r="56" spans="2:10" ht="17.399999999999999" x14ac:dyDescent="0.3">
      <c r="B56" s="298" t="s">
        <v>373</v>
      </c>
    </row>
    <row r="57" spans="2:10" ht="17.399999999999999" x14ac:dyDescent="0.3">
      <c r="B57" s="298" t="s">
        <v>374</v>
      </c>
    </row>
    <row r="58" spans="2:10" ht="17.399999999999999" x14ac:dyDescent="0.3">
      <c r="B58" s="298" t="s">
        <v>375</v>
      </c>
    </row>
    <row r="61" spans="2:10" ht="21" x14ac:dyDescent="0.4">
      <c r="B61" s="301" t="s">
        <v>376</v>
      </c>
      <c r="C61" s="299"/>
      <c r="D61" s="299"/>
      <c r="E61" s="299"/>
      <c r="F61" s="299"/>
      <c r="G61" s="299"/>
      <c r="H61" s="299"/>
      <c r="I61" s="299"/>
      <c r="J61" s="299"/>
    </row>
    <row r="62" spans="2:10" ht="20.399999999999999" x14ac:dyDescent="0.35">
      <c r="B62" s="302" t="s">
        <v>377</v>
      </c>
      <c r="C62" s="300"/>
      <c r="D62" s="300"/>
      <c r="E62" s="300"/>
      <c r="F62" s="300"/>
      <c r="G62" s="300"/>
      <c r="H62" s="300"/>
      <c r="I62" s="300"/>
      <c r="J62" s="300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T47"/>
  <sheetViews>
    <sheetView showGridLines="0" view="pageBreakPreview" topLeftCell="H1" zoomScaleNormal="100" zoomScaleSheetLayoutView="100" workbookViewId="0">
      <selection activeCell="S2" sqref="S2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81" customWidth="1"/>
    <col min="10" max="10" width="2.33203125" style="81" customWidth="1"/>
    <col min="11" max="11" width="19.6640625" customWidth="1"/>
    <col min="12" max="17" width="16.6640625" customWidth="1"/>
    <col min="18" max="18" width="2.6640625" customWidth="1"/>
  </cols>
  <sheetData>
    <row r="2" spans="2:20" ht="15.6" x14ac:dyDescent="0.3">
      <c r="B2" s="93" t="s">
        <v>448</v>
      </c>
      <c r="C2" s="13"/>
      <c r="D2" s="13"/>
      <c r="K2" s="93" t="s">
        <v>448</v>
      </c>
      <c r="S2" s="108" t="s">
        <v>212</v>
      </c>
    </row>
    <row r="3" spans="2:20" ht="15.6" x14ac:dyDescent="0.3">
      <c r="B3" s="93" t="s">
        <v>270</v>
      </c>
      <c r="C3" s="13"/>
      <c r="D3" s="13"/>
      <c r="K3" s="93" t="s">
        <v>270</v>
      </c>
    </row>
    <row r="4" spans="2:20" ht="13.8" thickBot="1" x14ac:dyDescent="0.3">
      <c r="F4" s="5"/>
      <c r="H4" s="91" t="s">
        <v>236</v>
      </c>
      <c r="Q4" s="94" t="s">
        <v>237</v>
      </c>
    </row>
    <row r="5" spans="2:20" ht="30" customHeight="1" x14ac:dyDescent="0.25">
      <c r="B5" s="534" t="s">
        <v>260</v>
      </c>
      <c r="C5" s="551">
        <v>2001</v>
      </c>
      <c r="D5" s="551">
        <v>2002</v>
      </c>
      <c r="E5" s="551">
        <v>2003</v>
      </c>
      <c r="F5" s="551">
        <v>2004</v>
      </c>
      <c r="G5" s="551">
        <v>2005</v>
      </c>
      <c r="H5" s="551">
        <v>2006</v>
      </c>
      <c r="I5" s="147"/>
      <c r="J5" s="147"/>
      <c r="K5" s="534" t="s">
        <v>260</v>
      </c>
      <c r="L5" s="551">
        <v>2007</v>
      </c>
      <c r="M5" s="551">
        <v>2008</v>
      </c>
      <c r="N5" s="551">
        <v>2009</v>
      </c>
      <c r="O5" s="551">
        <v>2010</v>
      </c>
      <c r="P5" s="551">
        <v>2011</v>
      </c>
      <c r="Q5" s="551">
        <v>2012</v>
      </c>
    </row>
    <row r="6" spans="2:20" ht="9.9" customHeight="1" thickBot="1" x14ac:dyDescent="0.3">
      <c r="B6" s="566"/>
      <c r="C6" s="566"/>
      <c r="D6" s="566"/>
      <c r="E6" s="566"/>
      <c r="F6" s="566"/>
      <c r="G6" s="566"/>
      <c r="H6" s="565"/>
      <c r="I6" s="148"/>
      <c r="J6" s="148"/>
      <c r="K6" s="566"/>
      <c r="L6" s="565"/>
      <c r="M6" s="565"/>
      <c r="N6" s="565"/>
      <c r="O6" s="565"/>
      <c r="P6" s="565"/>
      <c r="Q6" s="565"/>
    </row>
    <row r="7" spans="2:20" ht="23.4" customHeight="1" x14ac:dyDescent="0.25">
      <c r="B7" s="437" t="s">
        <v>19</v>
      </c>
      <c r="C7" s="439">
        <v>415977</v>
      </c>
      <c r="D7" s="439">
        <v>415057</v>
      </c>
      <c r="E7" s="439">
        <v>394987</v>
      </c>
      <c r="F7" s="439">
        <v>402541</v>
      </c>
      <c r="G7" s="439">
        <v>391470</v>
      </c>
      <c r="H7" s="439">
        <v>383658</v>
      </c>
      <c r="I7" s="150"/>
      <c r="J7" s="150"/>
      <c r="K7" s="437" t="s">
        <v>19</v>
      </c>
      <c r="L7" s="439">
        <v>375401</v>
      </c>
      <c r="M7" s="439">
        <v>369872</v>
      </c>
      <c r="N7" s="439">
        <v>367171</v>
      </c>
      <c r="O7" s="439">
        <v>369253</v>
      </c>
      <c r="P7" s="439">
        <v>372252</v>
      </c>
      <c r="Q7" s="439">
        <v>367599</v>
      </c>
      <c r="T7" s="10"/>
    </row>
    <row r="8" spans="2:20" ht="23.4" customHeight="1" x14ac:dyDescent="0.25">
      <c r="B8" s="145" t="s">
        <v>20</v>
      </c>
      <c r="C8" s="111">
        <v>223061</v>
      </c>
      <c r="D8" s="111">
        <v>194138</v>
      </c>
      <c r="E8" s="111">
        <v>200861</v>
      </c>
      <c r="F8" s="111">
        <v>210167</v>
      </c>
      <c r="G8" s="111">
        <v>188548</v>
      </c>
      <c r="H8" s="111">
        <v>166868</v>
      </c>
      <c r="I8" s="149"/>
      <c r="J8" s="149"/>
      <c r="K8" s="145" t="s">
        <v>20</v>
      </c>
      <c r="L8" s="111">
        <v>207915</v>
      </c>
      <c r="M8" s="111">
        <v>193422</v>
      </c>
      <c r="N8" s="111">
        <v>179795</v>
      </c>
      <c r="O8" s="111">
        <v>174027</v>
      </c>
      <c r="P8" s="111">
        <v>181190</v>
      </c>
      <c r="Q8" s="111">
        <v>159231</v>
      </c>
      <c r="T8" s="10"/>
    </row>
    <row r="9" spans="2:20" ht="23.4" customHeight="1" x14ac:dyDescent="0.25">
      <c r="B9" s="437" t="s">
        <v>21</v>
      </c>
      <c r="C9" s="439">
        <v>34520</v>
      </c>
      <c r="D9" s="439">
        <v>36551</v>
      </c>
      <c r="E9" s="439">
        <v>39651</v>
      </c>
      <c r="F9" s="439">
        <v>42982</v>
      </c>
      <c r="G9" s="439">
        <v>42551</v>
      </c>
      <c r="H9" s="439">
        <v>44634</v>
      </c>
      <c r="I9" s="150"/>
      <c r="J9" s="150"/>
      <c r="K9" s="437" t="s">
        <v>21</v>
      </c>
      <c r="L9" s="439">
        <v>43150</v>
      </c>
      <c r="M9" s="439">
        <v>46636</v>
      </c>
      <c r="N9" s="439">
        <v>46104</v>
      </c>
      <c r="O9" s="439">
        <v>44323</v>
      </c>
      <c r="P9" s="439">
        <v>41144</v>
      </c>
      <c r="Q9" s="439">
        <v>40566</v>
      </c>
      <c r="T9" s="10"/>
    </row>
    <row r="10" spans="2:20" ht="23.4" customHeight="1" x14ac:dyDescent="0.25">
      <c r="B10" s="145" t="s">
        <v>22</v>
      </c>
      <c r="C10" s="111">
        <v>22968</v>
      </c>
      <c r="D10" s="111">
        <v>23450</v>
      </c>
      <c r="E10" s="111">
        <v>25884</v>
      </c>
      <c r="F10" s="111">
        <v>33270</v>
      </c>
      <c r="G10" s="111">
        <v>33711</v>
      </c>
      <c r="H10" s="111">
        <v>34241</v>
      </c>
      <c r="I10" s="149"/>
      <c r="J10" s="149"/>
      <c r="K10" s="145" t="s">
        <v>22</v>
      </c>
      <c r="L10" s="111">
        <v>35517</v>
      </c>
      <c r="M10" s="111">
        <v>34984</v>
      </c>
      <c r="N10" s="111">
        <v>36271</v>
      </c>
      <c r="O10" s="111">
        <v>36146</v>
      </c>
      <c r="P10" s="111">
        <v>36364</v>
      </c>
      <c r="Q10" s="111">
        <v>38424</v>
      </c>
      <c r="T10" s="10"/>
    </row>
    <row r="11" spans="2:20" ht="23.4" customHeight="1" x14ac:dyDescent="0.25">
      <c r="B11" s="437" t="s">
        <v>256</v>
      </c>
      <c r="C11" s="439">
        <v>951567</v>
      </c>
      <c r="D11" s="439">
        <v>959914</v>
      </c>
      <c r="E11" s="439">
        <v>1058886</v>
      </c>
      <c r="F11" s="439">
        <v>1087912</v>
      </c>
      <c r="G11" s="439">
        <v>1178805</v>
      </c>
      <c r="H11" s="439">
        <v>1247356</v>
      </c>
      <c r="I11" s="150"/>
      <c r="J11" s="150"/>
      <c r="K11" s="437" t="s">
        <v>256</v>
      </c>
      <c r="L11" s="439">
        <v>1286281</v>
      </c>
      <c r="M11" s="439">
        <v>1364585</v>
      </c>
      <c r="N11" s="439">
        <v>1282618</v>
      </c>
      <c r="O11" s="439">
        <v>1243058</v>
      </c>
      <c r="P11" s="439">
        <v>1275065</v>
      </c>
      <c r="Q11" s="439">
        <v>1287918</v>
      </c>
      <c r="T11" s="10"/>
    </row>
    <row r="12" spans="2:20" ht="23.4" customHeight="1" x14ac:dyDescent="0.25">
      <c r="B12" s="145" t="s">
        <v>23</v>
      </c>
      <c r="C12" s="111">
        <v>38219</v>
      </c>
      <c r="D12" s="111">
        <v>39201</v>
      </c>
      <c r="E12" s="111">
        <v>37847</v>
      </c>
      <c r="F12" s="111">
        <v>34388</v>
      </c>
      <c r="G12" s="111">
        <v>34064</v>
      </c>
      <c r="H12" s="111">
        <v>39039</v>
      </c>
      <c r="I12" s="149"/>
      <c r="J12" s="149"/>
      <c r="K12" s="145" t="s">
        <v>23</v>
      </c>
      <c r="L12" s="111">
        <v>36146</v>
      </c>
      <c r="M12" s="111">
        <v>36525</v>
      </c>
      <c r="N12" s="111">
        <v>32349</v>
      </c>
      <c r="O12" s="111">
        <v>34883</v>
      </c>
      <c r="P12" s="111">
        <v>36059</v>
      </c>
      <c r="Q12" s="111">
        <v>35548</v>
      </c>
      <c r="T12" s="10"/>
    </row>
    <row r="13" spans="2:20" ht="23.4" customHeight="1" x14ac:dyDescent="0.25">
      <c r="B13" s="437" t="s">
        <v>24</v>
      </c>
      <c r="C13" s="439">
        <v>273919</v>
      </c>
      <c r="D13" s="439">
        <v>282633</v>
      </c>
      <c r="E13" s="439">
        <v>320923</v>
      </c>
      <c r="F13" s="439">
        <v>324270</v>
      </c>
      <c r="G13" s="439">
        <v>299830</v>
      </c>
      <c r="H13" s="439">
        <v>327138</v>
      </c>
      <c r="I13" s="150"/>
      <c r="J13" s="150"/>
      <c r="K13" s="437" t="s">
        <v>24</v>
      </c>
      <c r="L13" s="439">
        <v>353085</v>
      </c>
      <c r="M13" s="439">
        <v>372249</v>
      </c>
      <c r="N13" s="439">
        <v>366393</v>
      </c>
      <c r="O13" s="439">
        <v>385455</v>
      </c>
      <c r="P13" s="439">
        <v>402583</v>
      </c>
      <c r="Q13" s="439">
        <v>402727</v>
      </c>
      <c r="T13" s="10"/>
    </row>
    <row r="14" spans="2:20" ht="23.4" customHeight="1" x14ac:dyDescent="0.25">
      <c r="B14" s="145" t="s">
        <v>25</v>
      </c>
      <c r="C14" s="111">
        <v>772361</v>
      </c>
      <c r="D14" s="111">
        <v>802394</v>
      </c>
      <c r="E14" s="111">
        <v>712828</v>
      </c>
      <c r="F14" s="111">
        <v>803728</v>
      </c>
      <c r="G14" s="111">
        <v>802116</v>
      </c>
      <c r="H14" s="111">
        <v>808641</v>
      </c>
      <c r="I14" s="149"/>
      <c r="J14" s="149"/>
      <c r="K14" s="145" t="s">
        <v>25</v>
      </c>
      <c r="L14" s="111">
        <v>817919</v>
      </c>
      <c r="M14" s="111">
        <v>901830</v>
      </c>
      <c r="N14" s="111">
        <v>923053</v>
      </c>
      <c r="O14" s="111">
        <v>934928</v>
      </c>
      <c r="P14" s="111">
        <v>930020</v>
      </c>
      <c r="Q14" s="111">
        <v>979502</v>
      </c>
      <c r="T14" s="10"/>
    </row>
    <row r="15" spans="2:20" ht="23.4" customHeight="1" x14ac:dyDescent="0.25">
      <c r="B15" s="437" t="s">
        <v>26</v>
      </c>
      <c r="C15" s="439">
        <v>15500</v>
      </c>
      <c r="D15" s="439">
        <v>19599</v>
      </c>
      <c r="E15" s="439">
        <v>12955</v>
      </c>
      <c r="F15" s="439">
        <v>13039</v>
      </c>
      <c r="G15" s="439">
        <v>12960</v>
      </c>
      <c r="H15" s="439">
        <v>13138</v>
      </c>
      <c r="I15" s="150"/>
      <c r="J15" s="150"/>
      <c r="K15" s="437" t="s">
        <v>26</v>
      </c>
      <c r="L15" s="439">
        <v>10058</v>
      </c>
      <c r="M15" s="439">
        <v>12322</v>
      </c>
      <c r="N15" s="439">
        <v>13652</v>
      </c>
      <c r="O15" s="439">
        <v>13643</v>
      </c>
      <c r="P15" s="439">
        <v>13784</v>
      </c>
      <c r="Q15" s="439">
        <v>12678</v>
      </c>
      <c r="T15" s="10"/>
    </row>
    <row r="16" spans="2:20" ht="23.4" customHeight="1" x14ac:dyDescent="0.25">
      <c r="B16" s="145" t="s">
        <v>27</v>
      </c>
      <c r="C16" s="111">
        <v>914502</v>
      </c>
      <c r="D16" s="111">
        <v>914553</v>
      </c>
      <c r="E16" s="111">
        <v>953316</v>
      </c>
      <c r="F16" s="111">
        <v>959037</v>
      </c>
      <c r="G16" s="111">
        <v>950363</v>
      </c>
      <c r="H16" s="111">
        <v>1014535</v>
      </c>
      <c r="I16" s="149"/>
      <c r="J16" s="149"/>
      <c r="K16" s="145" t="s">
        <v>27</v>
      </c>
      <c r="L16" s="111">
        <v>1019227</v>
      </c>
      <c r="M16" s="111">
        <v>1037452</v>
      </c>
      <c r="N16" s="111">
        <v>959716</v>
      </c>
      <c r="O16" s="111">
        <v>1001137</v>
      </c>
      <c r="P16" s="111">
        <v>997155</v>
      </c>
      <c r="Q16" s="111">
        <v>1037913</v>
      </c>
      <c r="T16" s="10"/>
    </row>
    <row r="17" spans="2:20" ht="23.4" customHeight="1" x14ac:dyDescent="0.25">
      <c r="B17" s="437" t="s">
        <v>28</v>
      </c>
      <c r="C17" s="439">
        <v>644319</v>
      </c>
      <c r="D17" s="439">
        <v>661861</v>
      </c>
      <c r="E17" s="439">
        <v>647465</v>
      </c>
      <c r="F17" s="439">
        <v>633441</v>
      </c>
      <c r="G17" s="439">
        <v>647823</v>
      </c>
      <c r="H17" s="439">
        <v>673007</v>
      </c>
      <c r="I17" s="150"/>
      <c r="J17" s="150"/>
      <c r="K17" s="437" t="s">
        <v>28</v>
      </c>
      <c r="L17" s="439">
        <v>674660</v>
      </c>
      <c r="M17" s="439">
        <v>684202</v>
      </c>
      <c r="N17" s="439">
        <v>761759</v>
      </c>
      <c r="O17" s="439">
        <v>775108</v>
      </c>
      <c r="P17" s="439">
        <v>784770</v>
      </c>
      <c r="Q17" s="439">
        <v>735616</v>
      </c>
      <c r="T17" s="10"/>
    </row>
    <row r="18" spans="2:20" ht="23.4" customHeight="1" x14ac:dyDescent="0.25">
      <c r="B18" s="145" t="s">
        <v>29</v>
      </c>
      <c r="C18" s="111">
        <v>71376</v>
      </c>
      <c r="D18" s="111">
        <v>71261</v>
      </c>
      <c r="E18" s="111">
        <v>78215</v>
      </c>
      <c r="F18" s="111">
        <v>78948</v>
      </c>
      <c r="G18" s="111">
        <v>80422</v>
      </c>
      <c r="H18" s="111">
        <v>81868</v>
      </c>
      <c r="I18" s="149"/>
      <c r="J18" s="149"/>
      <c r="K18" s="145" t="s">
        <v>29</v>
      </c>
      <c r="L18" s="111">
        <v>82001</v>
      </c>
      <c r="M18" s="111">
        <v>82045</v>
      </c>
      <c r="N18" s="111">
        <v>84157</v>
      </c>
      <c r="O18" s="111">
        <v>86892</v>
      </c>
      <c r="P18" s="111">
        <v>83764</v>
      </c>
      <c r="Q18" s="111">
        <v>88809</v>
      </c>
      <c r="T18" s="10"/>
    </row>
    <row r="19" spans="2:20" ht="23.4" customHeight="1" x14ac:dyDescent="0.25">
      <c r="B19" s="437" t="s">
        <v>30</v>
      </c>
      <c r="C19" s="439">
        <v>400253</v>
      </c>
      <c r="D19" s="439">
        <v>419996</v>
      </c>
      <c r="E19" s="439">
        <v>415024</v>
      </c>
      <c r="F19" s="439">
        <v>411105</v>
      </c>
      <c r="G19" s="439">
        <v>413567</v>
      </c>
      <c r="H19" s="439">
        <v>445465</v>
      </c>
      <c r="I19" s="150"/>
      <c r="J19" s="150"/>
      <c r="K19" s="437" t="s">
        <v>30</v>
      </c>
      <c r="L19" s="439">
        <v>460773</v>
      </c>
      <c r="M19" s="439">
        <v>452977</v>
      </c>
      <c r="N19" s="439">
        <v>439361</v>
      </c>
      <c r="O19" s="439">
        <v>419273</v>
      </c>
      <c r="P19" s="439">
        <v>398540</v>
      </c>
      <c r="Q19" s="439">
        <v>364018</v>
      </c>
      <c r="T19" s="10"/>
    </row>
    <row r="20" spans="2:20" ht="23.4" customHeight="1" x14ac:dyDescent="0.25">
      <c r="B20" s="145" t="s">
        <v>31</v>
      </c>
      <c r="C20" s="111">
        <v>1691143</v>
      </c>
      <c r="D20" s="111">
        <v>1719155</v>
      </c>
      <c r="E20" s="111">
        <v>1712546</v>
      </c>
      <c r="F20" s="111">
        <v>1715201</v>
      </c>
      <c r="G20" s="111">
        <v>1710727</v>
      </c>
      <c r="H20" s="111">
        <v>1697486</v>
      </c>
      <c r="I20" s="149"/>
      <c r="J20" s="149"/>
      <c r="K20" s="145" t="s">
        <v>31</v>
      </c>
      <c r="L20" s="111">
        <v>1793579</v>
      </c>
      <c r="M20" s="111">
        <v>1861333</v>
      </c>
      <c r="N20" s="111">
        <v>1900343</v>
      </c>
      <c r="O20" s="111">
        <v>1960999</v>
      </c>
      <c r="P20" s="111">
        <v>1991577</v>
      </c>
      <c r="Q20" s="111">
        <v>2024966</v>
      </c>
      <c r="T20" s="10"/>
    </row>
    <row r="21" spans="2:20" ht="23.4" customHeight="1" x14ac:dyDescent="0.25">
      <c r="B21" s="437" t="s">
        <v>32</v>
      </c>
      <c r="C21" s="439">
        <v>480204</v>
      </c>
      <c r="D21" s="439">
        <v>484161</v>
      </c>
      <c r="E21" s="439">
        <v>489628</v>
      </c>
      <c r="F21" s="439">
        <v>480378</v>
      </c>
      <c r="G21" s="439">
        <v>471516</v>
      </c>
      <c r="H21" s="439">
        <v>476231</v>
      </c>
      <c r="I21" s="150"/>
      <c r="J21" s="150"/>
      <c r="K21" s="437" t="s">
        <v>32</v>
      </c>
      <c r="L21" s="439">
        <v>478211</v>
      </c>
      <c r="M21" s="439">
        <v>464624</v>
      </c>
      <c r="N21" s="439">
        <v>464704</v>
      </c>
      <c r="O21" s="439">
        <v>478261</v>
      </c>
      <c r="P21" s="439">
        <v>482082</v>
      </c>
      <c r="Q21" s="439">
        <v>469315</v>
      </c>
      <c r="T21" s="10"/>
    </row>
    <row r="22" spans="2:20" ht="23.4" customHeight="1" x14ac:dyDescent="0.25">
      <c r="B22" s="145" t="s">
        <v>257</v>
      </c>
      <c r="C22" s="111">
        <v>302569</v>
      </c>
      <c r="D22" s="111">
        <v>297038</v>
      </c>
      <c r="E22" s="111">
        <v>313040</v>
      </c>
      <c r="F22" s="111">
        <v>312974</v>
      </c>
      <c r="G22" s="111">
        <v>326742</v>
      </c>
      <c r="H22" s="111">
        <v>328404</v>
      </c>
      <c r="I22" s="149"/>
      <c r="J22" s="149"/>
      <c r="K22" s="145" t="s">
        <v>257</v>
      </c>
      <c r="L22" s="111">
        <v>328185</v>
      </c>
      <c r="M22" s="111">
        <v>334850</v>
      </c>
      <c r="N22" s="111">
        <v>331909</v>
      </c>
      <c r="O22" s="111">
        <v>331038</v>
      </c>
      <c r="P22" s="111">
        <v>339389</v>
      </c>
      <c r="Q22" s="111">
        <v>344810</v>
      </c>
      <c r="T22" s="10"/>
    </row>
    <row r="23" spans="2:20" ht="23.4" customHeight="1" x14ac:dyDescent="0.25">
      <c r="B23" s="437" t="s">
        <v>33</v>
      </c>
      <c r="C23" s="439">
        <v>17754</v>
      </c>
      <c r="D23" s="439">
        <v>17120</v>
      </c>
      <c r="E23" s="439">
        <v>17500</v>
      </c>
      <c r="F23" s="439">
        <v>17798</v>
      </c>
      <c r="G23" s="439">
        <v>18126</v>
      </c>
      <c r="H23" s="439">
        <v>18551</v>
      </c>
      <c r="I23" s="150"/>
      <c r="J23" s="150"/>
      <c r="K23" s="437" t="s">
        <v>33</v>
      </c>
      <c r="L23" s="439">
        <v>21105</v>
      </c>
      <c r="M23" s="439">
        <v>18809</v>
      </c>
      <c r="N23" s="439">
        <v>20901</v>
      </c>
      <c r="O23" s="439">
        <v>21784</v>
      </c>
      <c r="P23" s="439">
        <v>20890</v>
      </c>
      <c r="Q23" s="439">
        <v>22421</v>
      </c>
      <c r="T23" s="10"/>
    </row>
    <row r="24" spans="2:20" ht="23.4" customHeight="1" x14ac:dyDescent="0.25">
      <c r="B24" s="145" t="s">
        <v>34</v>
      </c>
      <c r="C24" s="111">
        <v>68503</v>
      </c>
      <c r="D24" s="111">
        <v>67207</v>
      </c>
      <c r="E24" s="111">
        <v>64175</v>
      </c>
      <c r="F24" s="111">
        <v>66452</v>
      </c>
      <c r="G24" s="111">
        <v>65531</v>
      </c>
      <c r="H24" s="111">
        <v>64506</v>
      </c>
      <c r="I24" s="149"/>
      <c r="J24" s="149"/>
      <c r="K24" s="145" t="s">
        <v>34</v>
      </c>
      <c r="L24" s="111">
        <v>64536</v>
      </c>
      <c r="M24" s="111">
        <v>62019</v>
      </c>
      <c r="N24" s="111">
        <v>60130</v>
      </c>
      <c r="O24" s="111">
        <v>60742</v>
      </c>
      <c r="P24" s="111">
        <v>60104</v>
      </c>
      <c r="Q24" s="111">
        <v>55779</v>
      </c>
      <c r="T24" s="10"/>
    </row>
    <row r="25" spans="2:20" ht="23.4" customHeight="1" x14ac:dyDescent="0.25">
      <c r="B25" s="437" t="s">
        <v>35</v>
      </c>
      <c r="C25" s="439">
        <v>37162</v>
      </c>
      <c r="D25" s="439">
        <v>41905</v>
      </c>
      <c r="E25" s="439">
        <v>40790</v>
      </c>
      <c r="F25" s="439">
        <v>41388</v>
      </c>
      <c r="G25" s="439">
        <v>38280</v>
      </c>
      <c r="H25" s="439">
        <v>39473</v>
      </c>
      <c r="I25" s="150"/>
      <c r="J25" s="150"/>
      <c r="K25" s="437" t="s">
        <v>35</v>
      </c>
      <c r="L25" s="439">
        <v>41432</v>
      </c>
      <c r="M25" s="439">
        <v>39696</v>
      </c>
      <c r="N25" s="439">
        <v>40586</v>
      </c>
      <c r="O25" s="439">
        <v>40397</v>
      </c>
      <c r="P25" s="439">
        <v>37790</v>
      </c>
      <c r="Q25" s="439">
        <v>38622</v>
      </c>
      <c r="T25" s="10"/>
    </row>
    <row r="26" spans="2:20" ht="23.4" customHeight="1" x14ac:dyDescent="0.25">
      <c r="B26" s="145" t="s">
        <v>36</v>
      </c>
      <c r="C26" s="111">
        <v>142286</v>
      </c>
      <c r="D26" s="111">
        <v>143439</v>
      </c>
      <c r="E26" s="111">
        <v>142901</v>
      </c>
      <c r="F26" s="111">
        <v>143179</v>
      </c>
      <c r="G26" s="111">
        <v>140149</v>
      </c>
      <c r="H26" s="111">
        <v>140720</v>
      </c>
      <c r="I26" s="149"/>
      <c r="J26" s="149"/>
      <c r="K26" s="145" t="s">
        <v>36</v>
      </c>
      <c r="L26" s="111">
        <v>142795</v>
      </c>
      <c r="M26" s="111">
        <v>145213</v>
      </c>
      <c r="N26" s="111">
        <v>146406</v>
      </c>
      <c r="O26" s="111">
        <v>147080</v>
      </c>
      <c r="P26" s="111">
        <v>147933</v>
      </c>
      <c r="Q26" s="111">
        <v>147102</v>
      </c>
      <c r="T26" s="10"/>
    </row>
    <row r="27" spans="2:20" ht="23.4" customHeight="1" x14ac:dyDescent="0.25">
      <c r="B27" s="437" t="s">
        <v>37</v>
      </c>
      <c r="C27" s="439">
        <v>358842</v>
      </c>
      <c r="D27" s="439">
        <v>362933</v>
      </c>
      <c r="E27" s="439">
        <v>363296</v>
      </c>
      <c r="F27" s="439">
        <v>365988</v>
      </c>
      <c r="G27" s="439">
        <v>365085</v>
      </c>
      <c r="H27" s="439">
        <v>367963</v>
      </c>
      <c r="I27" s="150"/>
      <c r="J27" s="150"/>
      <c r="K27" s="437" t="s">
        <v>37</v>
      </c>
      <c r="L27" s="439">
        <v>384707</v>
      </c>
      <c r="M27" s="439">
        <v>385066</v>
      </c>
      <c r="N27" s="439">
        <v>395211</v>
      </c>
      <c r="O27" s="439">
        <v>403100</v>
      </c>
      <c r="P27" s="439">
        <v>404132</v>
      </c>
      <c r="Q27" s="439">
        <v>422768</v>
      </c>
      <c r="T27" s="10"/>
    </row>
    <row r="28" spans="2:20" ht="23.4" customHeight="1" x14ac:dyDescent="0.25">
      <c r="B28" s="145" t="s">
        <v>38</v>
      </c>
      <c r="C28" s="111">
        <v>198979</v>
      </c>
      <c r="D28" s="111">
        <v>219637</v>
      </c>
      <c r="E28" s="111">
        <v>215823</v>
      </c>
      <c r="F28" s="111">
        <v>209328</v>
      </c>
      <c r="G28" s="111">
        <v>210942</v>
      </c>
      <c r="H28" s="111">
        <v>198488</v>
      </c>
      <c r="I28" s="149"/>
      <c r="J28" s="149"/>
      <c r="K28" s="145" t="s">
        <v>38</v>
      </c>
      <c r="L28" s="111">
        <v>200835</v>
      </c>
      <c r="M28" s="111">
        <v>195791</v>
      </c>
      <c r="N28" s="111">
        <v>192435</v>
      </c>
      <c r="O28" s="111">
        <v>192422</v>
      </c>
      <c r="P28" s="111">
        <v>195147</v>
      </c>
      <c r="Q28" s="111">
        <v>336644</v>
      </c>
      <c r="T28" s="10"/>
    </row>
    <row r="29" spans="2:20" ht="23.4" customHeight="1" x14ac:dyDescent="0.25">
      <c r="B29" s="437" t="s">
        <v>39</v>
      </c>
      <c r="C29" s="439">
        <v>5062</v>
      </c>
      <c r="D29" s="439">
        <v>3888</v>
      </c>
      <c r="E29" s="439">
        <v>4974</v>
      </c>
      <c r="F29" s="439">
        <v>4976</v>
      </c>
      <c r="G29" s="439">
        <v>5250</v>
      </c>
      <c r="H29" s="439">
        <v>5250</v>
      </c>
      <c r="I29" s="150"/>
      <c r="J29" s="150"/>
      <c r="K29" s="437" t="s">
        <v>39</v>
      </c>
      <c r="L29" s="439">
        <v>5642</v>
      </c>
      <c r="M29" s="439">
        <v>5601</v>
      </c>
      <c r="N29" s="439">
        <v>5829</v>
      </c>
      <c r="O29" s="439">
        <v>5921</v>
      </c>
      <c r="P29" s="439">
        <v>5562</v>
      </c>
      <c r="Q29" s="439">
        <v>6128</v>
      </c>
      <c r="T29" s="10"/>
    </row>
    <row r="30" spans="2:20" ht="23.4" customHeight="1" x14ac:dyDescent="0.25">
      <c r="B30" s="145" t="s">
        <v>40</v>
      </c>
      <c r="C30" s="111">
        <v>142316</v>
      </c>
      <c r="D30" s="111">
        <v>141697</v>
      </c>
      <c r="E30" s="111">
        <v>142848</v>
      </c>
      <c r="F30" s="111">
        <v>144523</v>
      </c>
      <c r="G30" s="111">
        <v>143419</v>
      </c>
      <c r="H30" s="111">
        <v>147591</v>
      </c>
      <c r="I30" s="149"/>
      <c r="J30" s="149"/>
      <c r="K30" s="145" t="s">
        <v>40</v>
      </c>
      <c r="L30" s="111">
        <v>140630</v>
      </c>
      <c r="M30" s="111">
        <v>141778</v>
      </c>
      <c r="N30" s="111">
        <v>132285</v>
      </c>
      <c r="O30" s="111">
        <v>130899</v>
      </c>
      <c r="P30" s="111">
        <v>128772</v>
      </c>
      <c r="Q30" s="111">
        <v>125820</v>
      </c>
      <c r="T30" s="10"/>
    </row>
    <row r="31" spans="2:20" ht="23.4" customHeight="1" x14ac:dyDescent="0.25">
      <c r="B31" s="437" t="s">
        <v>41</v>
      </c>
      <c r="C31" s="439">
        <v>84828</v>
      </c>
      <c r="D31" s="439">
        <v>88701</v>
      </c>
      <c r="E31" s="439">
        <v>82365</v>
      </c>
      <c r="F31" s="439">
        <v>78767</v>
      </c>
      <c r="G31" s="439">
        <v>80974</v>
      </c>
      <c r="H31" s="439">
        <v>82067</v>
      </c>
      <c r="I31" s="150"/>
      <c r="J31" s="150"/>
      <c r="K31" s="437" t="s">
        <v>41</v>
      </c>
      <c r="L31" s="439">
        <v>88633</v>
      </c>
      <c r="M31" s="439">
        <v>108075</v>
      </c>
      <c r="N31" s="439">
        <v>95943</v>
      </c>
      <c r="O31" s="439">
        <v>102081</v>
      </c>
      <c r="P31" s="439">
        <v>105875</v>
      </c>
      <c r="Q31" s="439">
        <v>102519</v>
      </c>
      <c r="T31" s="10"/>
    </row>
    <row r="32" spans="2:20" ht="23.4" customHeight="1" x14ac:dyDescent="0.25">
      <c r="B32" s="145" t="s">
        <v>42</v>
      </c>
      <c r="C32" s="111">
        <v>118355</v>
      </c>
      <c r="D32" s="111">
        <v>135753</v>
      </c>
      <c r="E32" s="111">
        <v>148090</v>
      </c>
      <c r="F32" s="111">
        <v>136331</v>
      </c>
      <c r="G32" s="111">
        <v>132606</v>
      </c>
      <c r="H32" s="111">
        <v>142052</v>
      </c>
      <c r="I32" s="149"/>
      <c r="J32" s="149"/>
      <c r="K32" s="145" t="s">
        <v>42</v>
      </c>
      <c r="L32" s="111">
        <v>137780</v>
      </c>
      <c r="M32" s="111">
        <v>131937</v>
      </c>
      <c r="N32" s="111">
        <v>126496</v>
      </c>
      <c r="O32" s="111">
        <v>129355</v>
      </c>
      <c r="P32" s="111">
        <v>112055</v>
      </c>
      <c r="Q32" s="111">
        <v>110764</v>
      </c>
      <c r="T32" s="10"/>
    </row>
    <row r="33" spans="2:20" ht="23.4" customHeight="1" x14ac:dyDescent="0.25">
      <c r="B33" s="437" t="s">
        <v>43</v>
      </c>
      <c r="C33" s="439">
        <v>89311</v>
      </c>
      <c r="D33" s="439">
        <v>88610</v>
      </c>
      <c r="E33" s="439">
        <v>96041</v>
      </c>
      <c r="F33" s="439">
        <v>99432</v>
      </c>
      <c r="G33" s="439">
        <v>107443</v>
      </c>
      <c r="H33" s="439">
        <v>115617</v>
      </c>
      <c r="I33" s="150"/>
      <c r="J33" s="150"/>
      <c r="K33" s="437" t="s">
        <v>43</v>
      </c>
      <c r="L33" s="439">
        <v>110603</v>
      </c>
      <c r="M33" s="439">
        <v>110694</v>
      </c>
      <c r="N33" s="439">
        <v>111533</v>
      </c>
      <c r="O33" s="439">
        <v>111416</v>
      </c>
      <c r="P33" s="439">
        <v>101522</v>
      </c>
      <c r="Q33" s="439">
        <v>106960</v>
      </c>
      <c r="T33" s="10"/>
    </row>
    <row r="34" spans="2:20" ht="23.4" customHeight="1" x14ac:dyDescent="0.25">
      <c r="B34" s="145" t="s">
        <v>44</v>
      </c>
      <c r="C34" s="111">
        <v>22089</v>
      </c>
      <c r="D34" s="111">
        <v>23559</v>
      </c>
      <c r="E34" s="111">
        <v>27887</v>
      </c>
      <c r="F34" s="111">
        <v>30190</v>
      </c>
      <c r="G34" s="111">
        <v>29985</v>
      </c>
      <c r="H34" s="111">
        <v>31520</v>
      </c>
      <c r="I34" s="149"/>
      <c r="J34" s="149"/>
      <c r="K34" s="145" t="s">
        <v>44</v>
      </c>
      <c r="L34" s="111">
        <v>29224</v>
      </c>
      <c r="M34" s="111">
        <v>30209</v>
      </c>
      <c r="N34" s="111">
        <v>32326</v>
      </c>
      <c r="O34" s="111">
        <v>30242</v>
      </c>
      <c r="P34" s="111">
        <v>29666</v>
      </c>
      <c r="Q34" s="111">
        <v>28242</v>
      </c>
      <c r="T34" s="10"/>
    </row>
    <row r="35" spans="2:20" ht="23.4" customHeight="1" x14ac:dyDescent="0.25">
      <c r="B35" s="437" t="s">
        <v>45</v>
      </c>
      <c r="C35" s="439">
        <v>114981</v>
      </c>
      <c r="D35" s="439">
        <v>142239</v>
      </c>
      <c r="E35" s="439">
        <v>158000</v>
      </c>
      <c r="F35" s="439">
        <v>141560</v>
      </c>
      <c r="G35" s="439">
        <v>96434</v>
      </c>
      <c r="H35" s="439">
        <v>99158</v>
      </c>
      <c r="I35" s="150"/>
      <c r="J35" s="150"/>
      <c r="K35" s="437" t="s">
        <v>45</v>
      </c>
      <c r="L35" s="439">
        <v>110258</v>
      </c>
      <c r="M35" s="439">
        <v>110924</v>
      </c>
      <c r="N35" s="439">
        <v>120356</v>
      </c>
      <c r="O35" s="439">
        <v>115223</v>
      </c>
      <c r="P35" s="439">
        <v>109978</v>
      </c>
      <c r="Q35" s="439">
        <v>109952</v>
      </c>
      <c r="T35" s="10"/>
    </row>
    <row r="36" spans="2:20" ht="23.4" customHeight="1" x14ac:dyDescent="0.25">
      <c r="B36" s="145" t="s">
        <v>258</v>
      </c>
      <c r="C36" s="111">
        <v>671350</v>
      </c>
      <c r="D36" s="111">
        <v>698733</v>
      </c>
      <c r="E36" s="111">
        <v>720426</v>
      </c>
      <c r="F36" s="111">
        <v>687691</v>
      </c>
      <c r="G36" s="111">
        <v>683046</v>
      </c>
      <c r="H36" s="111">
        <v>681809</v>
      </c>
      <c r="I36" s="149"/>
      <c r="J36" s="149"/>
      <c r="K36" s="145" t="s">
        <v>258</v>
      </c>
      <c r="L36" s="111">
        <v>692754</v>
      </c>
      <c r="M36" s="111">
        <v>683203</v>
      </c>
      <c r="N36" s="111">
        <v>708230</v>
      </c>
      <c r="O36" s="111">
        <v>722465</v>
      </c>
      <c r="P36" s="111">
        <v>723106</v>
      </c>
      <c r="Q36" s="111">
        <v>715190</v>
      </c>
      <c r="T36" s="10"/>
    </row>
    <row r="37" spans="2:20" ht="23.4" customHeight="1" x14ac:dyDescent="0.25">
      <c r="B37" s="437" t="s">
        <v>46</v>
      </c>
      <c r="C37" s="439">
        <v>9654</v>
      </c>
      <c r="D37" s="439">
        <v>12372</v>
      </c>
      <c r="E37" s="439">
        <v>9253</v>
      </c>
      <c r="F37" s="439">
        <v>7633</v>
      </c>
      <c r="G37" s="439">
        <v>6788</v>
      </c>
      <c r="H37" s="439">
        <v>6769</v>
      </c>
      <c r="I37" s="150"/>
      <c r="J37" s="150"/>
      <c r="K37" s="437" t="s">
        <v>46</v>
      </c>
      <c r="L37" s="439">
        <v>5557</v>
      </c>
      <c r="M37" s="439">
        <v>5608</v>
      </c>
      <c r="N37" s="439">
        <v>4366</v>
      </c>
      <c r="O37" s="439">
        <v>3441</v>
      </c>
      <c r="P37" s="439">
        <v>3153</v>
      </c>
      <c r="Q37" s="439">
        <v>3009</v>
      </c>
      <c r="T37" s="10"/>
    </row>
    <row r="38" spans="2:20" ht="23.4" customHeight="1" thickBot="1" x14ac:dyDescent="0.3">
      <c r="B38" s="567" t="s">
        <v>47</v>
      </c>
      <c r="C38" s="568">
        <v>138363</v>
      </c>
      <c r="D38" s="568">
        <v>129525</v>
      </c>
      <c r="E38" s="568">
        <v>135930</v>
      </c>
      <c r="F38" s="568">
        <v>145684</v>
      </c>
      <c r="G38" s="568">
        <v>159031</v>
      </c>
      <c r="H38" s="568">
        <v>165309</v>
      </c>
      <c r="I38" s="149"/>
      <c r="J38" s="149"/>
      <c r="K38" s="567" t="s">
        <v>47</v>
      </c>
      <c r="L38" s="568">
        <v>167383</v>
      </c>
      <c r="M38" s="568">
        <v>164950</v>
      </c>
      <c r="N38" s="568">
        <v>166655</v>
      </c>
      <c r="O38" s="568">
        <v>171703</v>
      </c>
      <c r="P38" s="568">
        <v>172867</v>
      </c>
      <c r="Q38" s="568">
        <v>159310</v>
      </c>
      <c r="T38" s="10"/>
    </row>
    <row r="39" spans="2:20" ht="9.9" customHeight="1" x14ac:dyDescent="0.25">
      <c r="B39" s="27"/>
      <c r="C39" s="146"/>
      <c r="D39" s="116"/>
      <c r="E39" s="146"/>
      <c r="F39" s="146"/>
      <c r="G39" s="146"/>
      <c r="H39" s="116"/>
      <c r="I39" s="151"/>
      <c r="J39" s="151"/>
      <c r="K39" s="27"/>
      <c r="L39" s="116"/>
      <c r="M39" s="146"/>
      <c r="N39" s="146"/>
      <c r="O39" s="146"/>
      <c r="P39" s="146"/>
      <c r="Q39" s="146"/>
    </row>
    <row r="40" spans="2:20" ht="21" customHeight="1" x14ac:dyDescent="0.25">
      <c r="B40" s="551" t="s">
        <v>179</v>
      </c>
      <c r="C40" s="532">
        <v>9472293</v>
      </c>
      <c r="D40" s="532">
        <v>9658282</v>
      </c>
      <c r="E40" s="532">
        <v>9784355</v>
      </c>
      <c r="F40" s="532">
        <v>9864300</v>
      </c>
      <c r="G40" s="532">
        <v>9868301</v>
      </c>
      <c r="H40" s="532">
        <v>10088551</v>
      </c>
      <c r="I40" s="152"/>
      <c r="J40" s="152"/>
      <c r="K40" s="551" t="s">
        <v>179</v>
      </c>
      <c r="L40" s="532">
        <v>10345982</v>
      </c>
      <c r="M40" s="532">
        <v>10589481</v>
      </c>
      <c r="N40" s="532">
        <v>10549038</v>
      </c>
      <c r="O40" s="532">
        <v>10676691</v>
      </c>
      <c r="P40" s="532">
        <v>10724288</v>
      </c>
      <c r="Q40" s="532">
        <v>10880870</v>
      </c>
    </row>
    <row r="41" spans="2:20" ht="9.9" customHeight="1" thickBot="1" x14ac:dyDescent="0.3">
      <c r="B41" s="556"/>
      <c r="C41" s="569"/>
      <c r="D41" s="569"/>
      <c r="E41" s="569"/>
      <c r="F41" s="569"/>
      <c r="G41" s="569"/>
      <c r="H41" s="569"/>
      <c r="I41" s="153"/>
      <c r="J41" s="153"/>
      <c r="K41" s="556"/>
      <c r="L41" s="569"/>
      <c r="M41" s="569"/>
      <c r="N41" s="569"/>
      <c r="O41" s="572"/>
      <c r="P41" s="572"/>
      <c r="Q41" s="572"/>
    </row>
    <row r="42" spans="2:20" ht="21" customHeight="1" thickBot="1" x14ac:dyDescent="0.3">
      <c r="B42" s="570" t="s">
        <v>48</v>
      </c>
      <c r="C42" s="571">
        <v>1722879</v>
      </c>
      <c r="D42" s="571">
        <v>1732905</v>
      </c>
      <c r="E42" s="571">
        <v>1870186</v>
      </c>
      <c r="F42" s="571">
        <v>1899394</v>
      </c>
      <c r="G42" s="571">
        <v>1995463</v>
      </c>
      <c r="H42" s="571">
        <v>2122092</v>
      </c>
      <c r="I42" s="150"/>
      <c r="J42" s="150"/>
      <c r="K42" s="570" t="s">
        <v>48</v>
      </c>
      <c r="L42" s="571">
        <v>2205498</v>
      </c>
      <c r="M42" s="571">
        <v>2255272</v>
      </c>
      <c r="N42" s="571">
        <v>2090707</v>
      </c>
      <c r="O42" s="571">
        <v>2092807</v>
      </c>
      <c r="P42" s="571">
        <v>2117562</v>
      </c>
      <c r="Q42" s="571">
        <v>2198846</v>
      </c>
    </row>
    <row r="43" spans="2:20" ht="7.5" customHeight="1" x14ac:dyDescent="0.25">
      <c r="C43" s="10"/>
      <c r="D43" s="10"/>
      <c r="E43" s="10"/>
      <c r="F43" s="10"/>
      <c r="G43" s="10"/>
      <c r="H43" s="10"/>
      <c r="I43" s="92"/>
      <c r="J43" s="92"/>
      <c r="L43" s="24"/>
      <c r="M43" s="24"/>
    </row>
    <row r="44" spans="2:20" ht="10.5" customHeight="1" x14ac:dyDescent="0.25">
      <c r="B44" s="99"/>
      <c r="C44" s="97"/>
      <c r="D44" s="97"/>
      <c r="K44" s="99" t="s">
        <v>128</v>
      </c>
      <c r="L44" s="24"/>
      <c r="M44" s="24"/>
    </row>
    <row r="45" spans="2:20" ht="10.5" customHeight="1" x14ac:dyDescent="0.25">
      <c r="B45" s="99"/>
      <c r="C45" s="144"/>
      <c r="D45" s="144"/>
      <c r="K45" s="99" t="s">
        <v>202</v>
      </c>
      <c r="L45" s="24"/>
      <c r="M45" s="24"/>
    </row>
    <row r="46" spans="2:20" ht="15" customHeight="1" x14ac:dyDescent="0.25">
      <c r="B46" s="100"/>
      <c r="C46" s="14"/>
      <c r="D46" s="14"/>
      <c r="K46" s="101" t="s">
        <v>272</v>
      </c>
      <c r="L46" s="24"/>
      <c r="M46" s="24"/>
    </row>
    <row r="47" spans="2:20" ht="10.5" customHeight="1" x14ac:dyDescent="0.25">
      <c r="B47" s="101"/>
      <c r="L47" s="24"/>
      <c r="M47" s="24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B2:T91"/>
  <sheetViews>
    <sheetView showGridLines="0" view="pageBreakPreview" topLeftCell="H4" zoomScale="110" zoomScaleNormal="100" zoomScaleSheetLayoutView="110" workbookViewId="0">
      <selection activeCell="R27" sqref="R27"/>
    </sheetView>
  </sheetViews>
  <sheetFormatPr baseColWidth="10" defaultRowHeight="13.2" x14ac:dyDescent="0.25"/>
  <cols>
    <col min="1" max="1" width="3" customWidth="1"/>
    <col min="2" max="2" width="22.6640625" customWidth="1"/>
    <col min="3" max="8" width="13.6640625" customWidth="1"/>
    <col min="9" max="10" width="3" customWidth="1"/>
    <col min="11" max="11" width="22.6640625" customWidth="1"/>
    <col min="12" max="17" width="13.6640625" customWidth="1"/>
    <col min="18" max="18" width="20.6640625" customWidth="1"/>
    <col min="19" max="19" width="2.109375" style="81" customWidth="1"/>
  </cols>
  <sheetData>
    <row r="2" spans="2:20" ht="18" x14ac:dyDescent="0.3">
      <c r="B2" s="93" t="s">
        <v>464</v>
      </c>
      <c r="K2" s="93" t="s">
        <v>464</v>
      </c>
      <c r="L2" s="93"/>
      <c r="T2" s="108" t="s">
        <v>212</v>
      </c>
    </row>
    <row r="3" spans="2:20" ht="15.6" x14ac:dyDescent="0.3">
      <c r="B3" s="93" t="s">
        <v>270</v>
      </c>
      <c r="K3" s="93" t="s">
        <v>270</v>
      </c>
      <c r="L3" s="93"/>
    </row>
    <row r="4" spans="2:20" ht="13.8" thickBot="1" x14ac:dyDescent="0.3">
      <c r="H4" s="91" t="s">
        <v>236</v>
      </c>
      <c r="R4" s="94" t="s">
        <v>237</v>
      </c>
    </row>
    <row r="5" spans="2:20" ht="24.9" customHeight="1" x14ac:dyDescent="0.25">
      <c r="B5" s="534" t="s">
        <v>260</v>
      </c>
      <c r="C5" s="551" t="s">
        <v>7</v>
      </c>
      <c r="D5" s="551" t="s">
        <v>8</v>
      </c>
      <c r="E5" s="551" t="s">
        <v>9</v>
      </c>
      <c r="F5" s="551" t="s">
        <v>10</v>
      </c>
      <c r="G5" s="551" t="s">
        <v>11</v>
      </c>
      <c r="H5" s="551" t="s">
        <v>12</v>
      </c>
      <c r="K5" s="534" t="s">
        <v>260</v>
      </c>
      <c r="L5" s="551" t="s">
        <v>13</v>
      </c>
      <c r="M5" s="551" t="s">
        <v>14</v>
      </c>
      <c r="N5" s="551" t="s">
        <v>15</v>
      </c>
      <c r="O5" s="551" t="s">
        <v>16</v>
      </c>
      <c r="P5" s="551" t="s">
        <v>17</v>
      </c>
      <c r="Q5" s="551" t="s">
        <v>18</v>
      </c>
      <c r="R5" s="551" t="s">
        <v>53</v>
      </c>
      <c r="S5" s="147"/>
    </row>
    <row r="6" spans="2:20" ht="9.9" customHeight="1" thickBot="1" x14ac:dyDescent="0.3">
      <c r="B6" s="573"/>
      <c r="C6" s="573"/>
      <c r="D6" s="573"/>
      <c r="E6" s="573"/>
      <c r="F6" s="573"/>
      <c r="G6" s="573"/>
      <c r="H6" s="573"/>
      <c r="K6" s="573"/>
      <c r="L6" s="573"/>
      <c r="M6" s="573"/>
      <c r="N6" s="573"/>
      <c r="O6" s="573"/>
      <c r="P6" s="573"/>
      <c r="Q6" s="573"/>
      <c r="R6" s="573"/>
    </row>
    <row r="7" spans="2:20" ht="20.100000000000001" customHeight="1" x14ac:dyDescent="0.25">
      <c r="B7" s="441" t="s">
        <v>19</v>
      </c>
      <c r="C7" s="460">
        <v>28724</v>
      </c>
      <c r="D7" s="460">
        <v>29184</v>
      </c>
      <c r="E7" s="460">
        <v>32310</v>
      </c>
      <c r="F7" s="460">
        <v>30863</v>
      </c>
      <c r="G7" s="460">
        <v>31915</v>
      </c>
      <c r="H7" s="460">
        <v>30589</v>
      </c>
      <c r="K7" s="441" t="s">
        <v>19</v>
      </c>
      <c r="L7" s="460">
        <v>31196</v>
      </c>
      <c r="M7" s="460">
        <v>31897</v>
      </c>
      <c r="N7" s="460">
        <v>30677</v>
      </c>
      <c r="O7" s="460"/>
      <c r="P7" s="460"/>
      <c r="Q7" s="460"/>
      <c r="R7" s="460">
        <v>277354</v>
      </c>
      <c r="S7" s="162"/>
    </row>
    <row r="8" spans="2:20" ht="20.100000000000001" customHeight="1" x14ac:dyDescent="0.25">
      <c r="B8" s="113" t="s">
        <v>20</v>
      </c>
      <c r="C8" s="166">
        <v>13607</v>
      </c>
      <c r="D8" s="166">
        <v>12648</v>
      </c>
      <c r="E8" s="166">
        <v>13923</v>
      </c>
      <c r="F8" s="166">
        <v>13898</v>
      </c>
      <c r="G8" s="166">
        <v>13937</v>
      </c>
      <c r="H8" s="166">
        <v>13782</v>
      </c>
      <c r="K8" s="113" t="s">
        <v>20</v>
      </c>
      <c r="L8" s="166">
        <v>13627</v>
      </c>
      <c r="M8" s="166">
        <v>12892</v>
      </c>
      <c r="N8" s="166">
        <v>11987</v>
      </c>
      <c r="O8" s="166"/>
      <c r="P8" s="166"/>
      <c r="Q8" s="166"/>
      <c r="R8" s="166">
        <v>120300</v>
      </c>
      <c r="S8" s="161"/>
    </row>
    <row r="9" spans="2:20" ht="20.100000000000001" customHeight="1" x14ac:dyDescent="0.25">
      <c r="B9" s="441" t="s">
        <v>21</v>
      </c>
      <c r="C9" s="460">
        <v>3294</v>
      </c>
      <c r="D9" s="460">
        <v>3390</v>
      </c>
      <c r="E9" s="460">
        <v>3270</v>
      </c>
      <c r="F9" s="460">
        <v>3285</v>
      </c>
      <c r="G9" s="460">
        <v>3405</v>
      </c>
      <c r="H9" s="460">
        <v>3432</v>
      </c>
      <c r="K9" s="441" t="s">
        <v>21</v>
      </c>
      <c r="L9" s="460">
        <v>3146</v>
      </c>
      <c r="M9" s="460">
        <v>2931</v>
      </c>
      <c r="N9" s="460">
        <v>3057</v>
      </c>
      <c r="O9" s="460"/>
      <c r="P9" s="460"/>
      <c r="Q9" s="460"/>
      <c r="R9" s="460">
        <v>29210</v>
      </c>
      <c r="S9" s="162"/>
    </row>
    <row r="10" spans="2:20" ht="20.100000000000001" customHeight="1" x14ac:dyDescent="0.25">
      <c r="B10" s="113" t="s">
        <v>22</v>
      </c>
      <c r="C10" s="166">
        <v>2950</v>
      </c>
      <c r="D10" s="166">
        <v>3136</v>
      </c>
      <c r="E10" s="166">
        <v>3077</v>
      </c>
      <c r="F10" s="166">
        <v>3132</v>
      </c>
      <c r="G10" s="166">
        <v>3115</v>
      </c>
      <c r="H10" s="166">
        <v>3222</v>
      </c>
      <c r="K10" s="113" t="s">
        <v>22</v>
      </c>
      <c r="L10" s="166">
        <v>3248</v>
      </c>
      <c r="M10" s="166">
        <v>3098</v>
      </c>
      <c r="N10" s="166">
        <v>3256</v>
      </c>
      <c r="O10" s="166"/>
      <c r="P10" s="166"/>
      <c r="Q10" s="166"/>
      <c r="R10" s="166">
        <v>28234</v>
      </c>
      <c r="S10" s="161"/>
    </row>
    <row r="11" spans="2:20" ht="20.100000000000001" customHeight="1" x14ac:dyDescent="0.25">
      <c r="B11" s="441" t="s">
        <v>256</v>
      </c>
      <c r="C11" s="460">
        <v>110652</v>
      </c>
      <c r="D11" s="460">
        <v>110165</v>
      </c>
      <c r="E11" s="460">
        <v>110185</v>
      </c>
      <c r="F11" s="460">
        <v>110747</v>
      </c>
      <c r="G11" s="460">
        <v>110480</v>
      </c>
      <c r="H11" s="460">
        <v>111032</v>
      </c>
      <c r="K11" s="441" t="s">
        <v>256</v>
      </c>
      <c r="L11" s="460">
        <v>110562</v>
      </c>
      <c r="M11" s="460">
        <v>111057</v>
      </c>
      <c r="N11" s="460">
        <v>111328</v>
      </c>
      <c r="O11" s="460"/>
      <c r="P11" s="460"/>
      <c r="Q11" s="460"/>
      <c r="R11" s="460">
        <v>996207</v>
      </c>
      <c r="S11" s="162"/>
    </row>
    <row r="12" spans="2:20" ht="20.100000000000001" customHeight="1" x14ac:dyDescent="0.25">
      <c r="B12" s="113" t="s">
        <v>23</v>
      </c>
      <c r="C12" s="166">
        <v>1871</v>
      </c>
      <c r="D12" s="166">
        <v>1833</v>
      </c>
      <c r="E12" s="166">
        <v>1797</v>
      </c>
      <c r="F12" s="166">
        <v>1729</v>
      </c>
      <c r="G12" s="166">
        <v>1601</v>
      </c>
      <c r="H12" s="166">
        <v>1505</v>
      </c>
      <c r="K12" s="113" t="s">
        <v>23</v>
      </c>
      <c r="L12" s="166">
        <v>1699</v>
      </c>
      <c r="M12" s="166">
        <v>3800</v>
      </c>
      <c r="N12" s="166">
        <v>5935</v>
      </c>
      <c r="O12" s="166"/>
      <c r="P12" s="166"/>
      <c r="Q12" s="166"/>
      <c r="R12" s="166">
        <v>21770</v>
      </c>
      <c r="S12" s="161"/>
    </row>
    <row r="13" spans="2:20" ht="20.100000000000001" customHeight="1" x14ac:dyDescent="0.25">
      <c r="B13" s="441" t="s">
        <v>24</v>
      </c>
      <c r="C13" s="460">
        <v>29693</v>
      </c>
      <c r="D13" s="460">
        <v>26983</v>
      </c>
      <c r="E13" s="460">
        <v>28781</v>
      </c>
      <c r="F13" s="460">
        <v>28429</v>
      </c>
      <c r="G13" s="460">
        <v>31453</v>
      </c>
      <c r="H13" s="460">
        <v>36114</v>
      </c>
      <c r="K13" s="441" t="s">
        <v>24</v>
      </c>
      <c r="L13" s="460">
        <v>37566</v>
      </c>
      <c r="M13" s="460">
        <v>38864</v>
      </c>
      <c r="N13" s="460">
        <v>38964</v>
      </c>
      <c r="O13" s="460"/>
      <c r="P13" s="460"/>
      <c r="Q13" s="460"/>
      <c r="R13" s="460">
        <v>296848</v>
      </c>
      <c r="S13" s="162"/>
    </row>
    <row r="14" spans="2:20" ht="20.100000000000001" customHeight="1" x14ac:dyDescent="0.25">
      <c r="B14" s="113" t="s">
        <v>25</v>
      </c>
      <c r="C14" s="166">
        <v>74761</v>
      </c>
      <c r="D14" s="166">
        <v>77696</v>
      </c>
      <c r="E14" s="166">
        <v>77607</v>
      </c>
      <c r="F14" s="166">
        <v>80515</v>
      </c>
      <c r="G14" s="166">
        <v>82492</v>
      </c>
      <c r="H14" s="166">
        <v>81551</v>
      </c>
      <c r="K14" s="113" t="s">
        <v>25</v>
      </c>
      <c r="L14" s="166">
        <v>81844</v>
      </c>
      <c r="M14" s="166">
        <v>83812</v>
      </c>
      <c r="N14" s="166">
        <v>83460</v>
      </c>
      <c r="O14" s="166"/>
      <c r="P14" s="166"/>
      <c r="Q14" s="166"/>
      <c r="R14" s="166">
        <v>723739</v>
      </c>
      <c r="S14" s="161"/>
    </row>
    <row r="15" spans="2:20" ht="20.100000000000001" customHeight="1" x14ac:dyDescent="0.25">
      <c r="B15" s="441" t="s">
        <v>26</v>
      </c>
      <c r="C15" s="460">
        <v>1181</v>
      </c>
      <c r="D15" s="460">
        <v>1179</v>
      </c>
      <c r="E15" s="460">
        <v>1181</v>
      </c>
      <c r="F15" s="460">
        <v>1179</v>
      </c>
      <c r="G15" s="460">
        <v>1180</v>
      </c>
      <c r="H15" s="460">
        <v>1180</v>
      </c>
      <c r="K15" s="441" t="s">
        <v>26</v>
      </c>
      <c r="L15" s="460">
        <v>1186</v>
      </c>
      <c r="M15" s="460">
        <v>1188</v>
      </c>
      <c r="N15" s="460">
        <v>1185</v>
      </c>
      <c r="O15" s="460"/>
      <c r="P15" s="460"/>
      <c r="Q15" s="460"/>
      <c r="R15" s="460">
        <v>10639</v>
      </c>
      <c r="S15" s="162"/>
    </row>
    <row r="16" spans="2:20" ht="20.100000000000001" customHeight="1" x14ac:dyDescent="0.25">
      <c r="B16" s="113" t="s">
        <v>27</v>
      </c>
      <c r="C16" s="166">
        <v>80694</v>
      </c>
      <c r="D16" s="166">
        <v>67015</v>
      </c>
      <c r="E16" s="166">
        <v>80963</v>
      </c>
      <c r="F16" s="166">
        <v>77931</v>
      </c>
      <c r="G16" s="166">
        <v>85269</v>
      </c>
      <c r="H16" s="166">
        <v>85602</v>
      </c>
      <c r="K16" s="113" t="s">
        <v>27</v>
      </c>
      <c r="L16" s="166">
        <v>92212</v>
      </c>
      <c r="M16" s="166">
        <v>93904</v>
      </c>
      <c r="N16" s="166">
        <v>90906</v>
      </c>
      <c r="O16" s="166"/>
      <c r="P16" s="166"/>
      <c r="Q16" s="166"/>
      <c r="R16" s="166">
        <v>754496</v>
      </c>
      <c r="S16" s="161"/>
    </row>
    <row r="17" spans="2:19" ht="20.100000000000001" customHeight="1" x14ac:dyDescent="0.25">
      <c r="B17" s="441" t="s">
        <v>28</v>
      </c>
      <c r="C17" s="460">
        <v>60461</v>
      </c>
      <c r="D17" s="460">
        <v>56341</v>
      </c>
      <c r="E17" s="460">
        <v>58663</v>
      </c>
      <c r="F17" s="460">
        <v>58578</v>
      </c>
      <c r="G17" s="460">
        <v>58680</v>
      </c>
      <c r="H17" s="460">
        <v>60470</v>
      </c>
      <c r="K17" s="441" t="s">
        <v>28</v>
      </c>
      <c r="L17" s="460">
        <v>59328</v>
      </c>
      <c r="M17" s="460">
        <v>59662</v>
      </c>
      <c r="N17" s="460">
        <v>59665</v>
      </c>
      <c r="O17" s="460"/>
      <c r="P17" s="460"/>
      <c r="Q17" s="460"/>
      <c r="R17" s="460">
        <v>531847</v>
      </c>
      <c r="S17" s="162"/>
    </row>
    <row r="18" spans="2:19" ht="20.100000000000001" customHeight="1" x14ac:dyDescent="0.25">
      <c r="B18" s="113" t="s">
        <v>29</v>
      </c>
      <c r="C18" s="166">
        <v>6761</v>
      </c>
      <c r="D18" s="166">
        <v>6943</v>
      </c>
      <c r="E18" s="166">
        <v>6553</v>
      </c>
      <c r="F18" s="166">
        <v>5375</v>
      </c>
      <c r="G18" s="166">
        <v>5153</v>
      </c>
      <c r="H18" s="166">
        <v>7149</v>
      </c>
      <c r="K18" s="113" t="s">
        <v>29</v>
      </c>
      <c r="L18" s="166">
        <v>8904</v>
      </c>
      <c r="M18" s="166">
        <v>9552</v>
      </c>
      <c r="N18" s="166">
        <v>8404</v>
      </c>
      <c r="O18" s="166"/>
      <c r="P18" s="166"/>
      <c r="Q18" s="166"/>
      <c r="R18" s="166">
        <v>64794</v>
      </c>
      <c r="S18" s="161"/>
    </row>
    <row r="19" spans="2:19" ht="20.100000000000001" customHeight="1" x14ac:dyDescent="0.25">
      <c r="B19" s="441" t="s">
        <v>30</v>
      </c>
      <c r="C19" s="460">
        <v>29640</v>
      </c>
      <c r="D19" s="460">
        <v>31594</v>
      </c>
      <c r="E19" s="460">
        <v>34660</v>
      </c>
      <c r="F19" s="460">
        <v>37692</v>
      </c>
      <c r="G19" s="460">
        <v>37105</v>
      </c>
      <c r="H19" s="460">
        <v>37733</v>
      </c>
      <c r="K19" s="441" t="s">
        <v>30</v>
      </c>
      <c r="L19" s="460">
        <v>40167</v>
      </c>
      <c r="M19" s="460">
        <v>40031</v>
      </c>
      <c r="N19" s="460">
        <v>38977</v>
      </c>
      <c r="O19" s="460"/>
      <c r="P19" s="460"/>
      <c r="Q19" s="460"/>
      <c r="R19" s="460">
        <v>327599</v>
      </c>
      <c r="S19" s="162"/>
    </row>
    <row r="20" spans="2:19" ht="20.100000000000001" customHeight="1" x14ac:dyDescent="0.25">
      <c r="B20" s="113" t="s">
        <v>31</v>
      </c>
      <c r="C20" s="166">
        <v>164578</v>
      </c>
      <c r="D20" s="166">
        <v>154316</v>
      </c>
      <c r="E20" s="166">
        <v>153832</v>
      </c>
      <c r="F20" s="166">
        <v>151409</v>
      </c>
      <c r="G20" s="166">
        <v>164028</v>
      </c>
      <c r="H20" s="166">
        <v>173558</v>
      </c>
      <c r="K20" s="113" t="s">
        <v>31</v>
      </c>
      <c r="L20" s="166">
        <v>181265</v>
      </c>
      <c r="M20" s="166">
        <v>182800</v>
      </c>
      <c r="N20" s="166">
        <v>184290</v>
      </c>
      <c r="O20" s="166"/>
      <c r="P20" s="166"/>
      <c r="Q20" s="166"/>
      <c r="R20" s="166">
        <v>1510076</v>
      </c>
      <c r="S20" s="161"/>
    </row>
    <row r="21" spans="2:19" ht="20.100000000000001" customHeight="1" x14ac:dyDescent="0.25">
      <c r="B21" s="441" t="s">
        <v>32</v>
      </c>
      <c r="C21" s="460">
        <v>30669</v>
      </c>
      <c r="D21" s="460">
        <v>29285</v>
      </c>
      <c r="E21" s="460">
        <v>30076</v>
      </c>
      <c r="F21" s="460">
        <v>30559</v>
      </c>
      <c r="G21" s="460">
        <v>32627</v>
      </c>
      <c r="H21" s="460">
        <v>44025</v>
      </c>
      <c r="K21" s="441" t="s">
        <v>32</v>
      </c>
      <c r="L21" s="460">
        <v>51370</v>
      </c>
      <c r="M21" s="460">
        <v>52721</v>
      </c>
      <c r="N21" s="460">
        <v>50943</v>
      </c>
      <c r="O21" s="460"/>
      <c r="P21" s="460"/>
      <c r="Q21" s="460"/>
      <c r="R21" s="460">
        <v>352276</v>
      </c>
      <c r="S21" s="162"/>
    </row>
    <row r="22" spans="2:19" ht="20.100000000000001" customHeight="1" x14ac:dyDescent="0.25">
      <c r="B22" s="113" t="s">
        <v>257</v>
      </c>
      <c r="C22" s="166">
        <v>25987</v>
      </c>
      <c r="D22" s="166">
        <v>25235</v>
      </c>
      <c r="E22" s="166">
        <v>25070</v>
      </c>
      <c r="F22" s="166">
        <v>25694</v>
      </c>
      <c r="G22" s="166">
        <v>26655</v>
      </c>
      <c r="H22" s="166">
        <v>28777</v>
      </c>
      <c r="K22" s="113" t="s">
        <v>257</v>
      </c>
      <c r="L22" s="166">
        <v>30498</v>
      </c>
      <c r="M22" s="166">
        <v>32040</v>
      </c>
      <c r="N22" s="166">
        <v>32828</v>
      </c>
      <c r="O22" s="166"/>
      <c r="P22" s="166"/>
      <c r="Q22" s="166"/>
      <c r="R22" s="166">
        <v>252784</v>
      </c>
      <c r="S22" s="161"/>
    </row>
    <row r="23" spans="2:19" ht="20.100000000000001" customHeight="1" x14ac:dyDescent="0.25">
      <c r="B23" s="441" t="s">
        <v>33</v>
      </c>
      <c r="C23" s="460">
        <v>1730</v>
      </c>
      <c r="D23" s="460">
        <v>1782</v>
      </c>
      <c r="E23" s="460">
        <v>1803</v>
      </c>
      <c r="F23" s="460">
        <v>1815</v>
      </c>
      <c r="G23" s="460">
        <v>1814</v>
      </c>
      <c r="H23" s="460">
        <v>2390</v>
      </c>
      <c r="K23" s="441" t="s">
        <v>33</v>
      </c>
      <c r="L23" s="460">
        <v>1913</v>
      </c>
      <c r="M23" s="460">
        <v>1578</v>
      </c>
      <c r="N23" s="460">
        <v>1884</v>
      </c>
      <c r="O23" s="460"/>
      <c r="P23" s="460"/>
      <c r="Q23" s="460"/>
      <c r="R23" s="460">
        <v>16708</v>
      </c>
      <c r="S23" s="162"/>
    </row>
    <row r="24" spans="2:19" ht="20.100000000000001" customHeight="1" x14ac:dyDescent="0.25">
      <c r="B24" s="113" t="s">
        <v>34</v>
      </c>
      <c r="C24" s="166">
        <v>3192</v>
      </c>
      <c r="D24" s="166">
        <v>3163</v>
      </c>
      <c r="E24" s="166">
        <v>3267</v>
      </c>
      <c r="F24" s="166">
        <v>3150</v>
      </c>
      <c r="G24" s="166">
        <v>3063</v>
      </c>
      <c r="H24" s="166">
        <v>3063</v>
      </c>
      <c r="K24" s="113" t="s">
        <v>34</v>
      </c>
      <c r="L24" s="166">
        <v>3842</v>
      </c>
      <c r="M24" s="166">
        <v>4388</v>
      </c>
      <c r="N24" s="166">
        <v>4475</v>
      </c>
      <c r="O24" s="166"/>
      <c r="P24" s="166"/>
      <c r="Q24" s="166"/>
      <c r="R24" s="166">
        <v>31603</v>
      </c>
      <c r="S24" s="161"/>
    </row>
    <row r="25" spans="2:19" ht="20.100000000000001" customHeight="1" x14ac:dyDescent="0.25">
      <c r="B25" s="441" t="s">
        <v>35</v>
      </c>
      <c r="C25" s="460">
        <v>2410</v>
      </c>
      <c r="D25" s="460">
        <v>2477</v>
      </c>
      <c r="E25" s="460">
        <v>2592</v>
      </c>
      <c r="F25" s="460">
        <v>2830</v>
      </c>
      <c r="G25" s="460">
        <v>3030</v>
      </c>
      <c r="H25" s="460">
        <v>3718</v>
      </c>
      <c r="K25" s="441" t="s">
        <v>35</v>
      </c>
      <c r="L25" s="460">
        <v>2973</v>
      </c>
      <c r="M25" s="460">
        <v>2881</v>
      </c>
      <c r="N25" s="460">
        <v>3223</v>
      </c>
      <c r="O25" s="460"/>
      <c r="P25" s="460"/>
      <c r="Q25" s="460"/>
      <c r="R25" s="460">
        <v>26134</v>
      </c>
      <c r="S25" s="162"/>
    </row>
    <row r="26" spans="2:19" ht="20.100000000000001" customHeight="1" x14ac:dyDescent="0.25">
      <c r="B26" s="113" t="s">
        <v>36</v>
      </c>
      <c r="C26" s="166">
        <v>10827</v>
      </c>
      <c r="D26" s="166">
        <v>10385</v>
      </c>
      <c r="E26" s="166">
        <v>9781</v>
      </c>
      <c r="F26" s="166">
        <v>9864</v>
      </c>
      <c r="G26" s="166">
        <v>11336</v>
      </c>
      <c r="H26" s="166">
        <v>11770</v>
      </c>
      <c r="K26" s="113" t="s">
        <v>36</v>
      </c>
      <c r="L26" s="166">
        <v>12305</v>
      </c>
      <c r="M26" s="166">
        <v>13724</v>
      </c>
      <c r="N26" s="166">
        <v>14015</v>
      </c>
      <c r="O26" s="166"/>
      <c r="P26" s="166"/>
      <c r="Q26" s="166"/>
      <c r="R26" s="166">
        <v>104007</v>
      </c>
      <c r="S26" s="161"/>
    </row>
    <row r="27" spans="2:19" ht="20.100000000000001" customHeight="1" x14ac:dyDescent="0.25">
      <c r="B27" s="441" t="s">
        <v>37</v>
      </c>
      <c r="C27" s="460">
        <v>35460</v>
      </c>
      <c r="D27" s="460">
        <v>34969</v>
      </c>
      <c r="E27" s="460">
        <v>32177</v>
      </c>
      <c r="F27" s="460">
        <v>36097</v>
      </c>
      <c r="G27" s="460">
        <v>36518</v>
      </c>
      <c r="H27" s="460">
        <v>37924</v>
      </c>
      <c r="K27" s="441" t="s">
        <v>37</v>
      </c>
      <c r="L27" s="460">
        <v>37243</v>
      </c>
      <c r="M27" s="460">
        <v>38152</v>
      </c>
      <c r="N27" s="460">
        <v>33779</v>
      </c>
      <c r="O27" s="460"/>
      <c r="P27" s="460"/>
      <c r="Q27" s="460"/>
      <c r="R27" s="460">
        <v>322319</v>
      </c>
      <c r="S27" s="162"/>
    </row>
    <row r="28" spans="2:19" ht="20.100000000000001" customHeight="1" x14ac:dyDescent="0.25">
      <c r="B28" s="113" t="s">
        <v>38</v>
      </c>
      <c r="C28" s="166">
        <v>25994</v>
      </c>
      <c r="D28" s="166">
        <v>28420</v>
      </c>
      <c r="E28" s="166">
        <v>30382</v>
      </c>
      <c r="F28" s="166">
        <v>31125</v>
      </c>
      <c r="G28" s="166">
        <v>31334</v>
      </c>
      <c r="H28" s="166">
        <v>29559</v>
      </c>
      <c r="K28" s="113" t="s">
        <v>38</v>
      </c>
      <c r="L28" s="166">
        <v>29775</v>
      </c>
      <c r="M28" s="166">
        <v>26993</v>
      </c>
      <c r="N28" s="166">
        <v>27586</v>
      </c>
      <c r="O28" s="166"/>
      <c r="P28" s="166"/>
      <c r="Q28" s="166"/>
      <c r="R28" s="166">
        <v>261167</v>
      </c>
      <c r="S28" s="161"/>
    </row>
    <row r="29" spans="2:19" ht="20.100000000000001" customHeight="1" x14ac:dyDescent="0.25">
      <c r="B29" s="441" t="s">
        <v>39</v>
      </c>
      <c r="C29" s="460">
        <v>310</v>
      </c>
      <c r="D29" s="460">
        <v>259</v>
      </c>
      <c r="E29" s="460">
        <v>392</v>
      </c>
      <c r="F29" s="460">
        <v>405</v>
      </c>
      <c r="G29" s="460">
        <v>403</v>
      </c>
      <c r="H29" s="460">
        <v>438</v>
      </c>
      <c r="K29" s="441" t="s">
        <v>39</v>
      </c>
      <c r="L29" s="460">
        <v>481</v>
      </c>
      <c r="M29" s="460">
        <v>503</v>
      </c>
      <c r="N29" s="460">
        <v>430</v>
      </c>
      <c r="O29" s="460"/>
      <c r="P29" s="460"/>
      <c r="Q29" s="460"/>
      <c r="R29" s="460">
        <v>3621</v>
      </c>
      <c r="S29" s="162"/>
    </row>
    <row r="30" spans="2:19" ht="20.100000000000001" customHeight="1" x14ac:dyDescent="0.25">
      <c r="B30" s="113" t="s">
        <v>40</v>
      </c>
      <c r="C30" s="166">
        <v>9860</v>
      </c>
      <c r="D30" s="166">
        <v>10575</v>
      </c>
      <c r="E30" s="166">
        <v>10406</v>
      </c>
      <c r="F30" s="166">
        <v>10061</v>
      </c>
      <c r="G30" s="166">
        <v>10433</v>
      </c>
      <c r="H30" s="166">
        <v>9819</v>
      </c>
      <c r="K30" s="113" t="s">
        <v>40</v>
      </c>
      <c r="L30" s="166">
        <v>10338</v>
      </c>
      <c r="M30" s="166">
        <v>10640</v>
      </c>
      <c r="N30" s="166">
        <v>10127</v>
      </c>
      <c r="O30" s="166"/>
      <c r="P30" s="166"/>
      <c r="Q30" s="166"/>
      <c r="R30" s="166">
        <v>92260</v>
      </c>
      <c r="S30" s="161"/>
    </row>
    <row r="31" spans="2:19" ht="20.100000000000001" customHeight="1" x14ac:dyDescent="0.25">
      <c r="B31" s="441" t="s">
        <v>41</v>
      </c>
      <c r="C31" s="460">
        <v>7294</v>
      </c>
      <c r="D31" s="460">
        <v>7572</v>
      </c>
      <c r="E31" s="460">
        <v>7723</v>
      </c>
      <c r="F31" s="460">
        <v>7469</v>
      </c>
      <c r="G31" s="460">
        <v>7464</v>
      </c>
      <c r="H31" s="460">
        <v>7960</v>
      </c>
      <c r="K31" s="441" t="s">
        <v>41</v>
      </c>
      <c r="L31" s="460">
        <v>7969</v>
      </c>
      <c r="M31" s="460">
        <v>8000</v>
      </c>
      <c r="N31" s="460">
        <v>7950</v>
      </c>
      <c r="O31" s="460"/>
      <c r="P31" s="460"/>
      <c r="Q31" s="460"/>
      <c r="R31" s="460">
        <v>69402</v>
      </c>
      <c r="S31" s="162"/>
    </row>
    <row r="32" spans="2:19" ht="20.100000000000001" customHeight="1" x14ac:dyDescent="0.25">
      <c r="B32" s="113" t="s">
        <v>42</v>
      </c>
      <c r="C32" s="166">
        <v>10917</v>
      </c>
      <c r="D32" s="166">
        <v>10377</v>
      </c>
      <c r="E32" s="166">
        <v>10713</v>
      </c>
      <c r="F32" s="166">
        <v>10607</v>
      </c>
      <c r="G32" s="166">
        <v>9618</v>
      </c>
      <c r="H32" s="166">
        <v>9039</v>
      </c>
      <c r="K32" s="113" t="s">
        <v>42</v>
      </c>
      <c r="L32" s="166">
        <v>8227</v>
      </c>
      <c r="M32" s="166">
        <v>7682</v>
      </c>
      <c r="N32" s="166">
        <v>7639</v>
      </c>
      <c r="O32" s="166"/>
      <c r="P32" s="166"/>
      <c r="Q32" s="166"/>
      <c r="R32" s="166">
        <v>84819</v>
      </c>
      <c r="S32" s="161"/>
    </row>
    <row r="33" spans="2:19" ht="20.100000000000001" customHeight="1" x14ac:dyDescent="0.25">
      <c r="B33" s="441" t="s">
        <v>43</v>
      </c>
      <c r="C33" s="460">
        <v>6168</v>
      </c>
      <c r="D33" s="460">
        <v>6071</v>
      </c>
      <c r="E33" s="460">
        <v>7624</v>
      </c>
      <c r="F33" s="460">
        <v>8854</v>
      </c>
      <c r="G33" s="460">
        <v>11493</v>
      </c>
      <c r="H33" s="460">
        <v>12301</v>
      </c>
      <c r="K33" s="441" t="s">
        <v>43</v>
      </c>
      <c r="L33" s="460">
        <v>13533</v>
      </c>
      <c r="M33" s="460">
        <v>12688</v>
      </c>
      <c r="N33" s="460">
        <v>9947</v>
      </c>
      <c r="O33" s="460"/>
      <c r="P33" s="460"/>
      <c r="Q33" s="460"/>
      <c r="R33" s="460">
        <v>88679</v>
      </c>
      <c r="S33" s="162"/>
    </row>
    <row r="34" spans="2:19" ht="20.100000000000001" customHeight="1" x14ac:dyDescent="0.25">
      <c r="B34" s="113" t="s">
        <v>44</v>
      </c>
      <c r="C34" s="166">
        <v>1880</v>
      </c>
      <c r="D34" s="166">
        <v>1968</v>
      </c>
      <c r="E34" s="166">
        <v>2052</v>
      </c>
      <c r="F34" s="166">
        <v>2145</v>
      </c>
      <c r="G34" s="166">
        <v>2337</v>
      </c>
      <c r="H34" s="166">
        <v>2424</v>
      </c>
      <c r="K34" s="113" t="s">
        <v>44</v>
      </c>
      <c r="L34" s="166">
        <v>2688</v>
      </c>
      <c r="M34" s="166">
        <v>2638</v>
      </c>
      <c r="N34" s="166">
        <v>2639</v>
      </c>
      <c r="O34" s="166"/>
      <c r="P34" s="166"/>
      <c r="Q34" s="166"/>
      <c r="R34" s="166">
        <v>20770</v>
      </c>
      <c r="S34" s="161"/>
    </row>
    <row r="35" spans="2:19" ht="20.100000000000001" customHeight="1" x14ac:dyDescent="0.25">
      <c r="B35" s="441" t="s">
        <v>45</v>
      </c>
      <c r="C35" s="460">
        <v>7242</v>
      </c>
      <c r="D35" s="460">
        <v>7886</v>
      </c>
      <c r="E35" s="460">
        <v>7787</v>
      </c>
      <c r="F35" s="460">
        <v>7600</v>
      </c>
      <c r="G35" s="460">
        <v>8189</v>
      </c>
      <c r="H35" s="460">
        <v>8630</v>
      </c>
      <c r="K35" s="441" t="s">
        <v>45</v>
      </c>
      <c r="L35" s="460">
        <v>8240</v>
      </c>
      <c r="M35" s="460">
        <v>8528</v>
      </c>
      <c r="N35" s="460">
        <v>8727</v>
      </c>
      <c r="O35" s="460"/>
      <c r="P35" s="460"/>
      <c r="Q35" s="460"/>
      <c r="R35" s="460">
        <v>72827</v>
      </c>
      <c r="S35" s="162"/>
    </row>
    <row r="36" spans="2:19" ht="20.100000000000001" customHeight="1" x14ac:dyDescent="0.25">
      <c r="B36" s="113" t="s">
        <v>258</v>
      </c>
      <c r="C36" s="166">
        <v>54303</v>
      </c>
      <c r="D36" s="166">
        <v>53698</v>
      </c>
      <c r="E36" s="166">
        <v>55104</v>
      </c>
      <c r="F36" s="166">
        <v>56596</v>
      </c>
      <c r="G36" s="166">
        <v>54901</v>
      </c>
      <c r="H36" s="166">
        <v>57261</v>
      </c>
      <c r="K36" s="113" t="s">
        <v>258</v>
      </c>
      <c r="L36" s="166">
        <v>64652</v>
      </c>
      <c r="M36" s="166">
        <v>63705</v>
      </c>
      <c r="N36" s="166">
        <v>64700</v>
      </c>
      <c r="O36" s="166"/>
      <c r="P36" s="166"/>
      <c r="Q36" s="166"/>
      <c r="R36" s="166">
        <v>524919</v>
      </c>
      <c r="S36" s="161"/>
    </row>
    <row r="37" spans="2:19" ht="20.100000000000001" customHeight="1" x14ac:dyDescent="0.25">
      <c r="B37" s="441" t="s">
        <v>46</v>
      </c>
      <c r="C37" s="460">
        <v>208</v>
      </c>
      <c r="D37" s="460">
        <v>196</v>
      </c>
      <c r="E37" s="460">
        <v>208</v>
      </c>
      <c r="F37" s="460">
        <v>220</v>
      </c>
      <c r="G37" s="460">
        <v>212</v>
      </c>
      <c r="H37" s="460">
        <v>237</v>
      </c>
      <c r="K37" s="441" t="s">
        <v>46</v>
      </c>
      <c r="L37" s="460">
        <v>225</v>
      </c>
      <c r="M37" s="460">
        <v>233</v>
      </c>
      <c r="N37" s="460">
        <v>219</v>
      </c>
      <c r="O37" s="460"/>
      <c r="P37" s="460"/>
      <c r="Q37" s="460"/>
      <c r="R37" s="460">
        <v>1958</v>
      </c>
      <c r="S37" s="162"/>
    </row>
    <row r="38" spans="2:19" ht="20.100000000000001" customHeight="1" thickBot="1" x14ac:dyDescent="0.3">
      <c r="B38" s="574" t="s">
        <v>47</v>
      </c>
      <c r="C38" s="575">
        <v>15058</v>
      </c>
      <c r="D38" s="575">
        <v>13794</v>
      </c>
      <c r="E38" s="575">
        <v>14153</v>
      </c>
      <c r="F38" s="575">
        <v>12581</v>
      </c>
      <c r="G38" s="575">
        <v>12805</v>
      </c>
      <c r="H38" s="575">
        <v>12405</v>
      </c>
      <c r="K38" s="574" t="s">
        <v>47</v>
      </c>
      <c r="L38" s="575">
        <v>12458</v>
      </c>
      <c r="M38" s="575">
        <v>12198</v>
      </c>
      <c r="N38" s="575">
        <v>12512</v>
      </c>
      <c r="O38" s="575"/>
      <c r="P38" s="575"/>
      <c r="Q38" s="575"/>
      <c r="R38" s="575">
        <v>117965</v>
      </c>
      <c r="S38" s="161"/>
    </row>
    <row r="39" spans="2:19" ht="9.75" customHeight="1" x14ac:dyDescent="0.25">
      <c r="B39" s="167"/>
      <c r="C39" s="167"/>
      <c r="D39" s="167"/>
      <c r="F39" s="167"/>
      <c r="G39" s="167"/>
      <c r="H39" s="167"/>
      <c r="K39" s="167"/>
      <c r="L39" s="167"/>
      <c r="M39" s="167"/>
      <c r="N39" s="167"/>
      <c r="O39" s="167"/>
      <c r="P39" s="167"/>
      <c r="Q39" s="167"/>
      <c r="R39" s="167"/>
      <c r="S39" s="163"/>
    </row>
    <row r="40" spans="2:19" ht="20.100000000000001" customHeight="1" x14ac:dyDescent="0.25">
      <c r="B40" s="529" t="s">
        <v>179</v>
      </c>
      <c r="C40" s="532">
        <v>858374</v>
      </c>
      <c r="D40" s="532">
        <v>830532</v>
      </c>
      <c r="E40" s="532">
        <v>858113</v>
      </c>
      <c r="F40" s="532">
        <v>862431</v>
      </c>
      <c r="G40" s="532">
        <v>894044</v>
      </c>
      <c r="H40" s="532">
        <v>928659</v>
      </c>
      <c r="K40" s="529" t="s">
        <v>179</v>
      </c>
      <c r="L40" s="532">
        <v>964682</v>
      </c>
      <c r="M40" s="532">
        <v>974781</v>
      </c>
      <c r="N40" s="532">
        <v>965714</v>
      </c>
      <c r="O40" s="532"/>
      <c r="P40" s="532"/>
      <c r="Q40" s="532"/>
      <c r="R40" s="532">
        <v>8137329</v>
      </c>
      <c r="S40" s="152"/>
    </row>
    <row r="41" spans="2:19" ht="9.9" customHeight="1" thickBot="1" x14ac:dyDescent="0.3">
      <c r="B41" s="565"/>
      <c r="C41" s="572"/>
      <c r="D41" s="572"/>
      <c r="E41" s="572"/>
      <c r="F41" s="572"/>
      <c r="G41" s="572"/>
      <c r="H41" s="572"/>
      <c r="K41" s="565"/>
      <c r="L41" s="572"/>
      <c r="M41" s="572"/>
      <c r="N41" s="572"/>
      <c r="O41" s="572"/>
      <c r="P41" s="572"/>
      <c r="Q41" s="572"/>
      <c r="R41" s="572"/>
      <c r="S41" s="164"/>
    </row>
    <row r="42" spans="2:19" ht="18" customHeight="1" x14ac:dyDescent="0.25">
      <c r="B42" s="506" t="s">
        <v>48</v>
      </c>
      <c r="C42" s="460">
        <v>183358</v>
      </c>
      <c r="D42" s="460">
        <v>168980</v>
      </c>
      <c r="E42" s="460">
        <v>182840</v>
      </c>
      <c r="F42" s="460">
        <v>180076</v>
      </c>
      <c r="G42" s="460">
        <v>187188</v>
      </c>
      <c r="H42" s="460">
        <v>186800</v>
      </c>
      <c r="K42" s="506" t="s">
        <v>48</v>
      </c>
      <c r="L42" s="460">
        <v>191455</v>
      </c>
      <c r="M42" s="460">
        <v>190989</v>
      </c>
      <c r="N42" s="460">
        <v>185976</v>
      </c>
      <c r="O42" s="460"/>
      <c r="P42" s="460"/>
      <c r="Q42" s="460"/>
      <c r="R42" s="460">
        <v>1657662</v>
      </c>
      <c r="S42" s="162"/>
    </row>
    <row r="43" spans="2:19" ht="18" customHeight="1" x14ac:dyDescent="0.25">
      <c r="B43" s="102" t="s">
        <v>49</v>
      </c>
      <c r="C43" s="166">
        <v>107971</v>
      </c>
      <c r="D43" s="166">
        <v>107479</v>
      </c>
      <c r="E43" s="166">
        <v>107460</v>
      </c>
      <c r="F43" s="166">
        <v>107907</v>
      </c>
      <c r="G43" s="166">
        <v>107572</v>
      </c>
      <c r="H43" s="166">
        <v>107874</v>
      </c>
      <c r="K43" s="102" t="s">
        <v>49</v>
      </c>
      <c r="L43" s="166">
        <v>107297</v>
      </c>
      <c r="M43" s="166">
        <v>107750</v>
      </c>
      <c r="N43" s="166">
        <v>107929</v>
      </c>
      <c r="O43" s="166"/>
      <c r="P43" s="166"/>
      <c r="Q43" s="166"/>
      <c r="R43" s="166">
        <v>969239</v>
      </c>
      <c r="S43" s="161"/>
    </row>
    <row r="44" spans="2:19" ht="18" customHeight="1" x14ac:dyDescent="0.25">
      <c r="B44" s="506" t="s">
        <v>50</v>
      </c>
      <c r="C44" s="460">
        <v>75387</v>
      </c>
      <c r="D44" s="460">
        <v>61501</v>
      </c>
      <c r="E44" s="460">
        <v>75381</v>
      </c>
      <c r="F44" s="460">
        <v>72170</v>
      </c>
      <c r="G44" s="460">
        <v>79615</v>
      </c>
      <c r="H44" s="460">
        <v>78927</v>
      </c>
      <c r="K44" s="506" t="s">
        <v>50</v>
      </c>
      <c r="L44" s="460">
        <v>84158</v>
      </c>
      <c r="M44" s="460">
        <v>83239</v>
      </c>
      <c r="N44" s="460">
        <v>78047</v>
      </c>
      <c r="O44" s="460"/>
      <c r="P44" s="460"/>
      <c r="Q44" s="460"/>
      <c r="R44" s="460">
        <v>688423</v>
      </c>
      <c r="S44" s="162"/>
    </row>
    <row r="45" spans="2:19" ht="18" customHeight="1" x14ac:dyDescent="0.25">
      <c r="B45" s="102" t="s">
        <v>261</v>
      </c>
      <c r="C45" s="166">
        <v>2681</v>
      </c>
      <c r="D45" s="166">
        <v>2686</v>
      </c>
      <c r="E45" s="166">
        <v>2725</v>
      </c>
      <c r="F45" s="166">
        <v>2841</v>
      </c>
      <c r="G45" s="166">
        <v>2908</v>
      </c>
      <c r="H45" s="166">
        <v>3158</v>
      </c>
      <c r="K45" s="102" t="s">
        <v>261</v>
      </c>
      <c r="L45" s="166">
        <v>3265</v>
      </c>
      <c r="M45" s="166">
        <v>3306</v>
      </c>
      <c r="N45" s="166">
        <v>3399</v>
      </c>
      <c r="O45" s="166"/>
      <c r="P45" s="166"/>
      <c r="Q45" s="166"/>
      <c r="R45" s="166">
        <v>26968</v>
      </c>
      <c r="S45" s="161"/>
    </row>
    <row r="46" spans="2:19" ht="18" customHeight="1" thickBot="1" x14ac:dyDescent="0.3">
      <c r="B46" s="576" t="s">
        <v>262</v>
      </c>
      <c r="C46" s="577">
        <v>5308</v>
      </c>
      <c r="D46" s="577">
        <v>5514</v>
      </c>
      <c r="E46" s="577">
        <v>5582</v>
      </c>
      <c r="F46" s="577">
        <v>5761</v>
      </c>
      <c r="G46" s="577">
        <v>5654</v>
      </c>
      <c r="H46" s="577">
        <v>6676</v>
      </c>
      <c r="K46" s="576" t="s">
        <v>262</v>
      </c>
      <c r="L46" s="577">
        <v>8055</v>
      </c>
      <c r="M46" s="577">
        <v>10666</v>
      </c>
      <c r="N46" s="577">
        <v>12860</v>
      </c>
      <c r="O46" s="577"/>
      <c r="P46" s="577"/>
      <c r="Q46" s="577"/>
      <c r="R46" s="577">
        <v>66073</v>
      </c>
      <c r="S46" s="162"/>
    </row>
    <row r="47" spans="2:19" ht="6.75" customHeight="1" x14ac:dyDescent="0.25">
      <c r="C47" s="10"/>
      <c r="D47" s="10"/>
      <c r="E47" s="10"/>
      <c r="F47" s="10"/>
      <c r="G47" s="10"/>
      <c r="H47" s="10"/>
      <c r="K47" s="10"/>
      <c r="L47" s="10"/>
      <c r="M47" s="10"/>
      <c r="N47" s="10"/>
      <c r="O47" s="10"/>
      <c r="P47" s="10"/>
      <c r="Q47" s="10"/>
      <c r="R47" s="10"/>
      <c r="S47" s="165"/>
    </row>
    <row r="48" spans="2:19" ht="10.5" customHeight="1" x14ac:dyDescent="0.25">
      <c r="B48" s="99"/>
      <c r="C48" s="10"/>
      <c r="D48" s="10"/>
      <c r="E48" s="10"/>
      <c r="F48" s="10"/>
      <c r="G48" s="10"/>
      <c r="H48" s="10"/>
      <c r="K48" s="99" t="s">
        <v>128</v>
      </c>
      <c r="L48" s="99"/>
      <c r="M48" s="10"/>
      <c r="N48" s="10"/>
      <c r="O48" s="10"/>
      <c r="P48" s="10"/>
      <c r="Q48" s="10"/>
      <c r="R48" s="10"/>
      <c r="S48" s="92"/>
    </row>
    <row r="49" spans="2:19" ht="10.5" customHeight="1" x14ac:dyDescent="0.25">
      <c r="B49" s="99"/>
      <c r="K49" s="99" t="s">
        <v>202</v>
      </c>
      <c r="L49" s="99"/>
    </row>
    <row r="50" spans="2:19" ht="14.25" customHeight="1" x14ac:dyDescent="0.25">
      <c r="B50" s="100"/>
      <c r="K50" s="100" t="s">
        <v>271</v>
      </c>
      <c r="L50" s="100"/>
    </row>
    <row r="51" spans="2:19" x14ac:dyDescent="0.25">
      <c r="B51" s="101"/>
      <c r="K51" s="101" t="s">
        <v>272</v>
      </c>
      <c r="L51" s="101"/>
    </row>
    <row r="54" spans="2:19" ht="15.75" customHeight="1" x14ac:dyDescent="0.3">
      <c r="B54" s="982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2"/>
      <c r="N54" s="982"/>
      <c r="O54" s="982"/>
      <c r="P54" s="982"/>
      <c r="Q54" s="982"/>
      <c r="R54" s="982"/>
      <c r="S54" s="982"/>
    </row>
    <row r="90" spans="2:2" x14ac:dyDescent="0.25">
      <c r="B90" s="97"/>
    </row>
    <row r="91" spans="2:2" x14ac:dyDescent="0.25">
      <c r="B91" s="98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mergeCells count="1">
    <mergeCell ref="B54:S54"/>
  </mergeCells>
  <phoneticPr fontId="2" type="noConversion"/>
  <hyperlinks>
    <hyperlink ref="T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74"/>
  <sheetViews>
    <sheetView showGridLines="0" view="pageBreakPreview" zoomScale="110" zoomScaleNormal="100" zoomScaleSheetLayoutView="110" workbookViewId="0">
      <selection activeCell="O34" sqref="O34"/>
    </sheetView>
  </sheetViews>
  <sheetFormatPr baseColWidth="10" defaultRowHeight="13.2" x14ac:dyDescent="0.25"/>
  <cols>
    <col min="1" max="1" width="3" customWidth="1"/>
    <col min="2" max="2" width="18.5546875" customWidth="1"/>
    <col min="3" max="13" width="9.6640625" customWidth="1"/>
    <col min="14" max="14" width="3" customWidth="1"/>
    <col min="17" max="17" width="11.44140625" customWidth="1"/>
  </cols>
  <sheetData>
    <row r="2" spans="1:15" ht="15.6" x14ac:dyDescent="0.3">
      <c r="A2" s="982" t="s">
        <v>465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108" t="s">
        <v>212</v>
      </c>
    </row>
    <row r="3" spans="1:15" ht="15.75" customHeight="1" x14ac:dyDescent="0.3"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30" spans="2:2" x14ac:dyDescent="0.25">
      <c r="B30" s="100" t="s">
        <v>567</v>
      </c>
    </row>
    <row r="31" spans="2:2" x14ac:dyDescent="0.25">
      <c r="B31" s="100" t="s">
        <v>573</v>
      </c>
    </row>
    <row r="32" spans="2:2" x14ac:dyDescent="0.25">
      <c r="B32" s="101" t="s">
        <v>272</v>
      </c>
    </row>
    <row r="34" spans="2:15" ht="15.6" x14ac:dyDescent="0.3">
      <c r="B34" s="13" t="s">
        <v>565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O34" s="108" t="s">
        <v>212</v>
      </c>
    </row>
    <row r="35" spans="2:15" x14ac:dyDescent="0.25">
      <c r="B35" s="13" t="s">
        <v>313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2:15" ht="6" customHeight="1" x14ac:dyDescent="0.25"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</row>
    <row r="37" spans="2:15" ht="25.5" customHeight="1" x14ac:dyDescent="0.25">
      <c r="B37" s="534" t="s">
        <v>260</v>
      </c>
      <c r="C37" s="534">
        <v>2002</v>
      </c>
      <c r="D37" s="534">
        <v>2003</v>
      </c>
      <c r="E37" s="534">
        <v>2004</v>
      </c>
      <c r="F37" s="534">
        <v>2005</v>
      </c>
      <c r="G37" s="534">
        <v>2006</v>
      </c>
      <c r="H37" s="534">
        <v>2007</v>
      </c>
      <c r="I37" s="534">
        <v>2008</v>
      </c>
      <c r="J37" s="534">
        <v>2009</v>
      </c>
      <c r="K37" s="534">
        <v>2010</v>
      </c>
      <c r="L37" s="534">
        <v>2011</v>
      </c>
      <c r="M37" s="534">
        <v>2012</v>
      </c>
    </row>
    <row r="38" spans="2:15" ht="13.8" thickBot="1" x14ac:dyDescent="0.3"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</row>
    <row r="39" spans="2:15" x14ac:dyDescent="0.25">
      <c r="B39" s="437" t="s">
        <v>19</v>
      </c>
      <c r="C39" s="505">
        <v>2.91</v>
      </c>
      <c r="D39" s="505">
        <v>2.93</v>
      </c>
      <c r="E39" s="505">
        <v>3.11</v>
      </c>
      <c r="F39" s="505">
        <v>3.67</v>
      </c>
      <c r="G39" s="505">
        <v>3.75</v>
      </c>
      <c r="H39" s="505">
        <v>3.97</v>
      </c>
      <c r="I39" s="505">
        <v>4.22</v>
      </c>
      <c r="J39" s="505">
        <v>5.0599999999999996</v>
      </c>
      <c r="K39" s="507">
        <v>5.45</v>
      </c>
      <c r="L39" s="507">
        <v>5.48</v>
      </c>
      <c r="M39" s="507">
        <v>5.48</v>
      </c>
    </row>
    <row r="40" spans="2:15" x14ac:dyDescent="0.25">
      <c r="B40" s="145" t="s">
        <v>20</v>
      </c>
      <c r="C40" s="125">
        <v>3.81</v>
      </c>
      <c r="D40" s="125">
        <v>3.78</v>
      </c>
      <c r="E40" s="125">
        <v>4.28</v>
      </c>
      <c r="F40" s="125">
        <v>4.7300000000000004</v>
      </c>
      <c r="G40" s="160">
        <v>4.8</v>
      </c>
      <c r="H40" s="125">
        <v>4.7699999999999996</v>
      </c>
      <c r="I40" s="125">
        <v>4.72</v>
      </c>
      <c r="J40" s="125">
        <v>4.8600000000000003</v>
      </c>
      <c r="K40" s="160">
        <v>5.3</v>
      </c>
      <c r="L40" s="160">
        <v>4.92</v>
      </c>
      <c r="M40" s="160">
        <v>5.09</v>
      </c>
    </row>
    <row r="41" spans="2:15" x14ac:dyDescent="0.25">
      <c r="B41" s="437" t="s">
        <v>21</v>
      </c>
      <c r="C41" s="505">
        <v>3.81</v>
      </c>
      <c r="D41" s="505">
        <v>3.95</v>
      </c>
      <c r="E41" s="505">
        <v>4.17</v>
      </c>
      <c r="F41" s="505">
        <v>6.15</v>
      </c>
      <c r="G41" s="505">
        <v>6.26</v>
      </c>
      <c r="H41" s="505">
        <v>6.88</v>
      </c>
      <c r="I41" s="505">
        <v>7.34</v>
      </c>
      <c r="J41" s="505">
        <v>8.48</v>
      </c>
      <c r="K41" s="507">
        <v>8.0299999999999994</v>
      </c>
      <c r="L41" s="507">
        <v>6.94</v>
      </c>
      <c r="M41" s="507">
        <v>7.08</v>
      </c>
    </row>
    <row r="42" spans="2:15" x14ac:dyDescent="0.25">
      <c r="B42" s="145" t="s">
        <v>22</v>
      </c>
      <c r="C42" s="125">
        <v>3.68</v>
      </c>
      <c r="D42" s="125">
        <v>3.27</v>
      </c>
      <c r="E42" s="160">
        <v>4</v>
      </c>
      <c r="F42" s="160">
        <v>4.5</v>
      </c>
      <c r="G42" s="125">
        <v>4.75</v>
      </c>
      <c r="H42" s="125">
        <v>4.97</v>
      </c>
      <c r="I42" s="125">
        <v>5.38</v>
      </c>
      <c r="J42" s="125">
        <v>6.19</v>
      </c>
      <c r="K42" s="160">
        <v>6.41</v>
      </c>
      <c r="L42" s="160">
        <v>6.86</v>
      </c>
      <c r="M42" s="160">
        <v>6.85</v>
      </c>
    </row>
    <row r="43" spans="2:15" x14ac:dyDescent="0.25">
      <c r="B43" s="437" t="s">
        <v>259</v>
      </c>
      <c r="C43" s="505">
        <v>3.27</v>
      </c>
      <c r="D43" s="507">
        <v>3.4</v>
      </c>
      <c r="E43" s="505">
        <v>3.51</v>
      </c>
      <c r="F43" s="505">
        <v>3.67</v>
      </c>
      <c r="G43" s="505">
        <v>3.87</v>
      </c>
      <c r="H43" s="505">
        <v>4.0199999999999996</v>
      </c>
      <c r="I43" s="505">
        <v>4.45</v>
      </c>
      <c r="J43" s="507">
        <v>4.8</v>
      </c>
      <c r="K43" s="507">
        <v>4.84</v>
      </c>
      <c r="L43" s="507">
        <v>4.9400000000000004</v>
      </c>
      <c r="M43" s="507">
        <v>5.2</v>
      </c>
    </row>
    <row r="44" spans="2:15" x14ac:dyDescent="0.25">
      <c r="B44" s="145" t="s">
        <v>23</v>
      </c>
      <c r="C44" s="125">
        <v>3.56</v>
      </c>
      <c r="D44" s="125">
        <v>4.08</v>
      </c>
      <c r="E44" s="125">
        <v>4.8499999999999996</v>
      </c>
      <c r="F44" s="125">
        <v>5.35</v>
      </c>
      <c r="G44" s="125">
        <v>6.11</v>
      </c>
      <c r="H44" s="125">
        <v>6.4</v>
      </c>
      <c r="I44" s="125">
        <v>6.71</v>
      </c>
      <c r="J44" s="125">
        <v>7.07</v>
      </c>
      <c r="K44" s="160">
        <v>7.41</v>
      </c>
      <c r="L44" s="160">
        <v>8.4499999999999993</v>
      </c>
      <c r="M44" s="160">
        <v>6.75</v>
      </c>
    </row>
    <row r="45" spans="2:15" x14ac:dyDescent="0.25">
      <c r="B45" s="437" t="s">
        <v>24</v>
      </c>
      <c r="C45" s="505">
        <v>2.61</v>
      </c>
      <c r="D45" s="505">
        <v>2.81</v>
      </c>
      <c r="E45" s="505">
        <v>3.15</v>
      </c>
      <c r="F45" s="505">
        <v>3.15</v>
      </c>
      <c r="G45" s="505">
        <v>3.41</v>
      </c>
      <c r="H45" s="505">
        <v>3.53</v>
      </c>
      <c r="I45" s="505">
        <v>3.58</v>
      </c>
      <c r="J45" s="505">
        <v>3.74</v>
      </c>
      <c r="K45" s="507">
        <v>3.91</v>
      </c>
      <c r="L45" s="507">
        <v>4.26</v>
      </c>
      <c r="M45" s="507">
        <v>4.4400000000000004</v>
      </c>
    </row>
    <row r="46" spans="2:15" x14ac:dyDescent="0.25">
      <c r="B46" s="145" t="s">
        <v>25</v>
      </c>
      <c r="C46" s="125">
        <v>3.21</v>
      </c>
      <c r="D46" s="125">
        <v>3.25</v>
      </c>
      <c r="E46" s="125">
        <v>3.61</v>
      </c>
      <c r="F46" s="125">
        <v>4.1100000000000003</v>
      </c>
      <c r="G46" s="125">
        <v>4.13</v>
      </c>
      <c r="H46" s="160">
        <v>4.3499999999999996</v>
      </c>
      <c r="I46" s="125">
        <v>4.59</v>
      </c>
      <c r="J46" s="125">
        <v>4.92</v>
      </c>
      <c r="K46" s="160">
        <v>4.6500000000000004</v>
      </c>
      <c r="L46" s="160">
        <v>4.8600000000000003</v>
      </c>
      <c r="M46" s="160">
        <v>5.35</v>
      </c>
    </row>
    <row r="47" spans="2:15" x14ac:dyDescent="0.25">
      <c r="B47" s="437" t="s">
        <v>26</v>
      </c>
      <c r="C47" s="505">
        <v>3.56</v>
      </c>
      <c r="D47" s="507">
        <v>5</v>
      </c>
      <c r="E47" s="505">
        <v>5.37</v>
      </c>
      <c r="F47" s="505">
        <v>6.05</v>
      </c>
      <c r="G47" s="507">
        <v>6.3</v>
      </c>
      <c r="H47" s="505">
        <v>7.19</v>
      </c>
      <c r="I47" s="505">
        <v>7.68</v>
      </c>
      <c r="J47" s="507">
        <v>8.9</v>
      </c>
      <c r="K47" s="507">
        <v>8.82</v>
      </c>
      <c r="L47" s="507">
        <v>8.92</v>
      </c>
      <c r="M47" s="507">
        <v>9.23</v>
      </c>
    </row>
    <row r="48" spans="2:15" x14ac:dyDescent="0.25">
      <c r="B48" s="145" t="s">
        <v>27</v>
      </c>
      <c r="C48" s="125">
        <v>3.75</v>
      </c>
      <c r="D48" s="125">
        <v>3.68</v>
      </c>
      <c r="E48" s="125">
        <v>3.71</v>
      </c>
      <c r="F48" s="160">
        <v>3.8</v>
      </c>
      <c r="G48" s="125">
        <v>3.92</v>
      </c>
      <c r="H48" s="125">
        <v>4.2300000000000004</v>
      </c>
      <c r="I48" s="125">
        <v>4.49</v>
      </c>
      <c r="J48" s="125">
        <v>5.66</v>
      </c>
      <c r="K48" s="160">
        <v>4.87</v>
      </c>
      <c r="L48" s="160">
        <v>5.03</v>
      </c>
      <c r="M48" s="160">
        <v>5.49</v>
      </c>
    </row>
    <row r="49" spans="2:13" x14ac:dyDescent="0.25">
      <c r="B49" s="430" t="s">
        <v>28</v>
      </c>
      <c r="C49" s="425">
        <v>2.75</v>
      </c>
      <c r="D49" s="425">
        <v>2.88</v>
      </c>
      <c r="E49" s="425">
        <v>3.18</v>
      </c>
      <c r="F49" s="425">
        <v>4.03</v>
      </c>
      <c r="G49" s="425">
        <v>3.52</v>
      </c>
      <c r="H49" s="425">
        <v>3.71</v>
      </c>
      <c r="I49" s="425">
        <v>3.91</v>
      </c>
      <c r="J49" s="425">
        <v>3.91</v>
      </c>
      <c r="K49" s="431">
        <v>4.1900000000000004</v>
      </c>
      <c r="L49" s="431">
        <v>4.67</v>
      </c>
      <c r="M49" s="431">
        <v>5.09</v>
      </c>
    </row>
    <row r="50" spans="2:13" x14ac:dyDescent="0.25">
      <c r="B50" s="145" t="s">
        <v>29</v>
      </c>
      <c r="C50" s="160">
        <v>4.4000000000000004</v>
      </c>
      <c r="D50" s="125">
        <v>4.8600000000000003</v>
      </c>
      <c r="E50" s="125">
        <v>5.26</v>
      </c>
      <c r="F50" s="125">
        <v>5.83</v>
      </c>
      <c r="G50" s="125">
        <v>4.75</v>
      </c>
      <c r="H50" s="125">
        <v>4.6500000000000004</v>
      </c>
      <c r="I50" s="125">
        <v>4.72</v>
      </c>
      <c r="J50" s="125">
        <v>6.12</v>
      </c>
      <c r="K50" s="160">
        <v>6.62</v>
      </c>
      <c r="L50" s="160">
        <v>6.85</v>
      </c>
      <c r="M50" s="160">
        <v>6.87</v>
      </c>
    </row>
    <row r="51" spans="2:13" x14ac:dyDescent="0.25">
      <c r="B51" s="437" t="s">
        <v>30</v>
      </c>
      <c r="C51" s="505">
        <v>3.24</v>
      </c>
      <c r="D51" s="505">
        <v>3.25</v>
      </c>
      <c r="E51" s="505">
        <v>3.31</v>
      </c>
      <c r="F51" s="505">
        <v>3.57</v>
      </c>
      <c r="G51" s="505">
        <v>3.63</v>
      </c>
      <c r="H51" s="505">
        <v>3.91</v>
      </c>
      <c r="I51" s="505">
        <v>4.3899999999999997</v>
      </c>
      <c r="J51" s="507">
        <v>4.5</v>
      </c>
      <c r="K51" s="507">
        <v>4.59</v>
      </c>
      <c r="L51" s="507">
        <v>4.67</v>
      </c>
      <c r="M51" s="507">
        <v>5.08</v>
      </c>
    </row>
    <row r="52" spans="2:13" x14ac:dyDescent="0.25">
      <c r="B52" s="145" t="s">
        <v>31</v>
      </c>
      <c r="C52" s="125">
        <v>2.95</v>
      </c>
      <c r="D52" s="125">
        <v>2.67</v>
      </c>
      <c r="E52" s="125">
        <v>3.21</v>
      </c>
      <c r="F52" s="125">
        <v>3.38</v>
      </c>
      <c r="G52" s="125">
        <v>3.49</v>
      </c>
      <c r="H52" s="160">
        <v>3.7</v>
      </c>
      <c r="I52" s="125">
        <v>4.1500000000000004</v>
      </c>
      <c r="J52" s="125">
        <v>4.25</v>
      </c>
      <c r="K52" s="160">
        <v>4.25</v>
      </c>
      <c r="L52" s="160">
        <v>4.63</v>
      </c>
      <c r="M52" s="160">
        <v>4.66</v>
      </c>
    </row>
    <row r="53" spans="2:13" x14ac:dyDescent="0.25">
      <c r="B53" s="437" t="s">
        <v>32</v>
      </c>
      <c r="C53" s="505">
        <v>3.15</v>
      </c>
      <c r="D53" s="507">
        <v>3.2</v>
      </c>
      <c r="E53" s="505">
        <v>3.48</v>
      </c>
      <c r="F53" s="505">
        <v>3.57</v>
      </c>
      <c r="G53" s="505">
        <v>3.68</v>
      </c>
      <c r="H53" s="505">
        <v>4.09</v>
      </c>
      <c r="I53" s="505">
        <v>4.38</v>
      </c>
      <c r="J53" s="505">
        <v>6.06</v>
      </c>
      <c r="K53" s="507">
        <v>5.9</v>
      </c>
      <c r="L53" s="507">
        <v>5.85</v>
      </c>
      <c r="M53" s="507">
        <v>5.54</v>
      </c>
    </row>
    <row r="54" spans="2:13" x14ac:dyDescent="0.25">
      <c r="B54" s="145" t="s">
        <v>257</v>
      </c>
      <c r="C54" s="125">
        <v>3.14</v>
      </c>
      <c r="D54" s="125">
        <v>3.36</v>
      </c>
      <c r="E54" s="125">
        <v>3.82</v>
      </c>
      <c r="F54" s="125">
        <v>3.97</v>
      </c>
      <c r="G54" s="125">
        <v>4.25</v>
      </c>
      <c r="H54" s="125">
        <v>4.45</v>
      </c>
      <c r="I54" s="125">
        <v>4.3600000000000003</v>
      </c>
      <c r="J54" s="125">
        <v>4.74</v>
      </c>
      <c r="K54" s="160">
        <v>5</v>
      </c>
      <c r="L54" s="160">
        <v>4.91</v>
      </c>
      <c r="M54" s="160">
        <v>5.32</v>
      </c>
    </row>
    <row r="55" spans="2:13" x14ac:dyDescent="0.25">
      <c r="B55" s="437" t="s">
        <v>33</v>
      </c>
      <c r="C55" s="505">
        <v>4.62</v>
      </c>
      <c r="D55" s="505">
        <v>4.55</v>
      </c>
      <c r="E55" s="505">
        <v>4.67</v>
      </c>
      <c r="F55" s="505">
        <v>4.6500000000000004</v>
      </c>
      <c r="G55" s="505">
        <v>4.6399999999999997</v>
      </c>
      <c r="H55" s="505">
        <v>5.04</v>
      </c>
      <c r="I55" s="505">
        <v>4.72</v>
      </c>
      <c r="J55" s="507">
        <v>5</v>
      </c>
      <c r="K55" s="507">
        <v>4.8600000000000003</v>
      </c>
      <c r="L55" s="507">
        <v>4.8499999999999996</v>
      </c>
      <c r="M55" s="507">
        <v>5.07</v>
      </c>
    </row>
    <row r="56" spans="2:13" x14ac:dyDescent="0.25">
      <c r="B56" s="145" t="s">
        <v>34</v>
      </c>
      <c r="C56" s="125">
        <v>3.98</v>
      </c>
      <c r="D56" s="125">
        <v>3.35</v>
      </c>
      <c r="E56" s="125">
        <v>3.49</v>
      </c>
      <c r="F56" s="125">
        <v>3.49</v>
      </c>
      <c r="G56" s="125">
        <v>3.42</v>
      </c>
      <c r="H56" s="125">
        <v>3.44</v>
      </c>
      <c r="I56" s="125">
        <v>3.68</v>
      </c>
      <c r="J56" s="160">
        <v>4.2</v>
      </c>
      <c r="K56" s="160">
        <v>4.3</v>
      </c>
      <c r="L56" s="160">
        <v>5.0599999999999996</v>
      </c>
      <c r="M56" s="160">
        <v>5.7</v>
      </c>
    </row>
    <row r="57" spans="2:13" x14ac:dyDescent="0.25">
      <c r="B57" s="437" t="s">
        <v>35</v>
      </c>
      <c r="C57" s="505">
        <v>3.04</v>
      </c>
      <c r="D57" s="505">
        <v>3.44</v>
      </c>
      <c r="E57" s="505">
        <v>3.55</v>
      </c>
      <c r="F57" s="505">
        <v>3.65</v>
      </c>
      <c r="G57" s="505">
        <v>3.56</v>
      </c>
      <c r="H57" s="505">
        <v>3.69</v>
      </c>
      <c r="I57" s="505">
        <v>3.92</v>
      </c>
      <c r="J57" s="505">
        <v>4.1399999999999997</v>
      </c>
      <c r="K57" s="507">
        <v>4.3600000000000003</v>
      </c>
      <c r="L57" s="507">
        <v>4.41</v>
      </c>
      <c r="M57" s="507">
        <v>5.13</v>
      </c>
    </row>
    <row r="58" spans="2:13" x14ac:dyDescent="0.25">
      <c r="B58" s="145" t="s">
        <v>36</v>
      </c>
      <c r="C58" s="125">
        <v>4.37</v>
      </c>
      <c r="D58" s="125">
        <v>4.66</v>
      </c>
      <c r="E58" s="125">
        <v>5.57</v>
      </c>
      <c r="F58" s="125">
        <v>5.83</v>
      </c>
      <c r="G58" s="125">
        <v>6.03</v>
      </c>
      <c r="H58" s="125">
        <v>6.27</v>
      </c>
      <c r="I58" s="125">
        <v>5.87</v>
      </c>
      <c r="J58" s="160">
        <v>5.7</v>
      </c>
      <c r="K58" s="160">
        <v>5.82</v>
      </c>
      <c r="L58" s="160">
        <v>5.87</v>
      </c>
      <c r="M58" s="160">
        <v>5.62</v>
      </c>
    </row>
    <row r="59" spans="2:13" x14ac:dyDescent="0.25">
      <c r="B59" s="437" t="s">
        <v>37</v>
      </c>
      <c r="C59" s="505">
        <v>3.07</v>
      </c>
      <c r="D59" s="505">
        <v>3.22</v>
      </c>
      <c r="E59" s="505">
        <v>3.47</v>
      </c>
      <c r="F59" s="505">
        <v>3.57</v>
      </c>
      <c r="G59" s="505">
        <v>3.92</v>
      </c>
      <c r="H59" s="505">
        <v>4.5199999999999996</v>
      </c>
      <c r="I59" s="505">
        <v>4.78</v>
      </c>
      <c r="J59" s="505">
        <v>5.26</v>
      </c>
      <c r="K59" s="507">
        <v>5.36</v>
      </c>
      <c r="L59" s="507">
        <v>5.27</v>
      </c>
      <c r="M59" s="507">
        <v>5.47</v>
      </c>
    </row>
    <row r="60" spans="2:13" x14ac:dyDescent="0.25">
      <c r="B60" s="145" t="s">
        <v>38</v>
      </c>
      <c r="C60" s="125">
        <v>3.63</v>
      </c>
      <c r="D60" s="125">
        <v>3.47</v>
      </c>
      <c r="E60" s="125">
        <v>3.53</v>
      </c>
      <c r="F60" s="125">
        <v>3.69</v>
      </c>
      <c r="G60" s="125">
        <v>3.82</v>
      </c>
      <c r="H60" s="125">
        <v>3.98</v>
      </c>
      <c r="I60" s="125">
        <v>4.21</v>
      </c>
      <c r="J60" s="125">
        <v>4.42</v>
      </c>
      <c r="K60" s="160">
        <v>4.54</v>
      </c>
      <c r="L60" s="160">
        <v>4.84</v>
      </c>
      <c r="M60" s="160">
        <v>5.59</v>
      </c>
    </row>
    <row r="61" spans="2:13" x14ac:dyDescent="0.25">
      <c r="B61" s="437" t="s">
        <v>39</v>
      </c>
      <c r="C61" s="507">
        <v>3.4</v>
      </c>
      <c r="D61" s="505">
        <v>3.69</v>
      </c>
      <c r="E61" s="505">
        <v>3.69</v>
      </c>
      <c r="F61" s="505">
        <v>3.68</v>
      </c>
      <c r="G61" s="505">
        <v>3.19</v>
      </c>
      <c r="H61" s="505">
        <v>3.47</v>
      </c>
      <c r="I61" s="505">
        <v>3.68</v>
      </c>
      <c r="J61" s="507">
        <v>4.0999999999999996</v>
      </c>
      <c r="K61" s="507">
        <v>4.37</v>
      </c>
      <c r="L61" s="507">
        <v>4.8899999999999997</v>
      </c>
      <c r="M61" s="507">
        <v>4.92</v>
      </c>
    </row>
    <row r="62" spans="2:13" x14ac:dyDescent="0.25">
      <c r="B62" s="145" t="s">
        <v>40</v>
      </c>
      <c r="C62" s="125">
        <v>3.11</v>
      </c>
      <c r="D62" s="125">
        <v>3.09</v>
      </c>
      <c r="E62" s="125">
        <v>3.35</v>
      </c>
      <c r="F62" s="125">
        <v>3.63</v>
      </c>
      <c r="G62" s="125">
        <v>3.46</v>
      </c>
      <c r="H62" s="125">
        <v>4.07</v>
      </c>
      <c r="I62" s="125">
        <v>4.45</v>
      </c>
      <c r="J62" s="125">
        <v>4.68</v>
      </c>
      <c r="K62" s="160">
        <v>4.99</v>
      </c>
      <c r="L62" s="160">
        <v>5.0199999999999996</v>
      </c>
      <c r="M62" s="160">
        <v>5.21</v>
      </c>
    </row>
    <row r="63" spans="2:13" x14ac:dyDescent="0.25">
      <c r="B63" s="437" t="s">
        <v>41</v>
      </c>
      <c r="C63" s="505">
        <v>3.23</v>
      </c>
      <c r="D63" s="505">
        <v>3.26</v>
      </c>
      <c r="E63" s="505">
        <v>3.42</v>
      </c>
      <c r="F63" s="505">
        <v>3.42</v>
      </c>
      <c r="G63" s="505">
        <v>3.39</v>
      </c>
      <c r="H63" s="505">
        <v>3.68</v>
      </c>
      <c r="I63" s="505">
        <v>4.1500000000000004</v>
      </c>
      <c r="J63" s="505">
        <v>4.51</v>
      </c>
      <c r="K63" s="507">
        <v>4.78</v>
      </c>
      <c r="L63" s="507">
        <v>4.91</v>
      </c>
      <c r="M63" s="507">
        <v>5.29</v>
      </c>
    </row>
    <row r="64" spans="2:13" x14ac:dyDescent="0.25">
      <c r="B64" s="145" t="s">
        <v>42</v>
      </c>
      <c r="C64" s="125">
        <v>3.72</v>
      </c>
      <c r="D64" s="125">
        <v>3.79</v>
      </c>
      <c r="E64" s="125">
        <v>3.95</v>
      </c>
      <c r="F64" s="125">
        <v>3.98</v>
      </c>
      <c r="G64" s="125">
        <v>4.13</v>
      </c>
      <c r="H64" s="125">
        <v>4.47</v>
      </c>
      <c r="I64" s="125">
        <v>4.8600000000000003</v>
      </c>
      <c r="J64" s="125">
        <v>5.08</v>
      </c>
      <c r="K64" s="160">
        <v>5.22</v>
      </c>
      <c r="L64" s="160">
        <v>5.5</v>
      </c>
      <c r="M64" s="160">
        <v>5.61</v>
      </c>
    </row>
    <row r="65" spans="2:13" x14ac:dyDescent="0.25">
      <c r="B65" s="437" t="s">
        <v>43</v>
      </c>
      <c r="C65" s="505">
        <v>2.94</v>
      </c>
      <c r="D65" s="505">
        <v>2.94</v>
      </c>
      <c r="E65" s="507">
        <v>3.4</v>
      </c>
      <c r="F65" s="505">
        <v>3.44</v>
      </c>
      <c r="G65" s="505">
        <v>3.35</v>
      </c>
      <c r="H65" s="505">
        <v>3.35</v>
      </c>
      <c r="I65" s="507">
        <v>3.4</v>
      </c>
      <c r="J65" s="505">
        <v>3.42</v>
      </c>
      <c r="K65" s="507">
        <v>3.55</v>
      </c>
      <c r="L65" s="507">
        <v>3.91</v>
      </c>
      <c r="M65" s="507">
        <v>4.24</v>
      </c>
    </row>
    <row r="66" spans="2:13" x14ac:dyDescent="0.25">
      <c r="B66" s="145" t="s">
        <v>44</v>
      </c>
      <c r="C66" s="125">
        <v>4.21</v>
      </c>
      <c r="D66" s="125">
        <v>3.94</v>
      </c>
      <c r="E66" s="125">
        <v>4.1900000000000004</v>
      </c>
      <c r="F66" s="125">
        <v>4.5199999999999996</v>
      </c>
      <c r="G66" s="125">
        <v>3.83</v>
      </c>
      <c r="H66" s="125">
        <v>3.65</v>
      </c>
      <c r="I66" s="125">
        <v>3.92</v>
      </c>
      <c r="J66" s="125">
        <v>5.89</v>
      </c>
      <c r="K66" s="160">
        <v>5.71</v>
      </c>
      <c r="L66" s="160">
        <v>5.62</v>
      </c>
      <c r="M66" s="160">
        <v>6.47</v>
      </c>
    </row>
    <row r="67" spans="2:13" x14ac:dyDescent="0.25">
      <c r="B67" s="437" t="s">
        <v>45</v>
      </c>
      <c r="C67" s="505">
        <v>2.99</v>
      </c>
      <c r="D67" s="505">
        <v>3.23</v>
      </c>
      <c r="E67" s="505">
        <v>3.54</v>
      </c>
      <c r="F67" s="505">
        <v>3.75</v>
      </c>
      <c r="G67" s="505">
        <v>3.65</v>
      </c>
      <c r="H67" s="505">
        <v>4.1500000000000004</v>
      </c>
      <c r="I67" s="505">
        <v>4.43</v>
      </c>
      <c r="J67" s="505">
        <v>3.73</v>
      </c>
      <c r="K67" s="507">
        <v>3.67</v>
      </c>
      <c r="L67" s="507">
        <v>4.2</v>
      </c>
      <c r="M67" s="507">
        <v>5.01</v>
      </c>
    </row>
    <row r="68" spans="2:13" x14ac:dyDescent="0.25">
      <c r="B68" s="145" t="s">
        <v>258</v>
      </c>
      <c r="C68" s="125">
        <v>2.33</v>
      </c>
      <c r="D68" s="125">
        <v>3.24</v>
      </c>
      <c r="E68" s="125">
        <v>3.32</v>
      </c>
      <c r="F68" s="125">
        <v>3.51</v>
      </c>
      <c r="G68" s="125">
        <v>3.08</v>
      </c>
      <c r="H68" s="125">
        <v>3.46</v>
      </c>
      <c r="I68" s="125">
        <v>3.74</v>
      </c>
      <c r="J68" s="125">
        <v>4.34</v>
      </c>
      <c r="K68" s="160">
        <v>4.8499999999999996</v>
      </c>
      <c r="L68" s="160">
        <v>4.9800000000000004</v>
      </c>
      <c r="M68" s="160">
        <v>5.21</v>
      </c>
    </row>
    <row r="69" spans="2:13" x14ac:dyDescent="0.25">
      <c r="B69" s="437" t="s">
        <v>46</v>
      </c>
      <c r="C69" s="505">
        <v>3.69</v>
      </c>
      <c r="D69" s="505">
        <v>4.07</v>
      </c>
      <c r="E69" s="507">
        <v>4.4000000000000004</v>
      </c>
      <c r="F69" s="505">
        <v>4.6399999999999997</v>
      </c>
      <c r="G69" s="505">
        <v>4.1900000000000004</v>
      </c>
      <c r="H69" s="505">
        <v>4.79</v>
      </c>
      <c r="I69" s="505">
        <v>5.08</v>
      </c>
      <c r="J69" s="505">
        <v>7.65</v>
      </c>
      <c r="K69" s="507">
        <v>4.84</v>
      </c>
      <c r="L69" s="507">
        <v>5.36</v>
      </c>
      <c r="M69" s="507">
        <v>6</v>
      </c>
    </row>
    <row r="70" spans="2:13" ht="13.8" thickBot="1" x14ac:dyDescent="0.3">
      <c r="B70" s="567" t="s">
        <v>47</v>
      </c>
      <c r="C70" s="554">
        <v>3.19</v>
      </c>
      <c r="D70" s="554">
        <v>3.48</v>
      </c>
      <c r="E70" s="554">
        <v>3.62</v>
      </c>
      <c r="F70" s="554">
        <v>3.75</v>
      </c>
      <c r="G70" s="578">
        <v>3.9</v>
      </c>
      <c r="H70" s="554">
        <v>3.86</v>
      </c>
      <c r="I70" s="554">
        <v>4.07</v>
      </c>
      <c r="J70" s="554">
        <v>4.46</v>
      </c>
      <c r="K70" s="578">
        <v>4.72</v>
      </c>
      <c r="L70" s="578">
        <v>4.75</v>
      </c>
      <c r="M70" s="578">
        <v>5.08</v>
      </c>
    </row>
    <row r="71" spans="2:13" x14ac:dyDescent="0.25">
      <c r="B71" s="143"/>
      <c r="C71" s="155"/>
      <c r="D71" s="155"/>
      <c r="E71" s="155"/>
      <c r="F71" s="155"/>
      <c r="G71" s="156"/>
      <c r="H71" s="155"/>
      <c r="I71" s="155"/>
      <c r="J71" s="155"/>
      <c r="K71" s="155"/>
      <c r="L71" s="155"/>
      <c r="M71" s="155"/>
    </row>
    <row r="72" spans="2:13" ht="22.5" customHeight="1" x14ac:dyDescent="0.25">
      <c r="B72" s="534" t="s">
        <v>131</v>
      </c>
      <c r="C72" s="534">
        <v>3.15</v>
      </c>
      <c r="D72" s="534">
        <v>3.22</v>
      </c>
      <c r="E72" s="550">
        <v>3.5</v>
      </c>
      <c r="F72" s="534">
        <v>3.76</v>
      </c>
      <c r="G72" s="534">
        <v>3.79</v>
      </c>
      <c r="H72" s="534">
        <v>4.03</v>
      </c>
      <c r="I72" s="534">
        <v>4.32</v>
      </c>
      <c r="J72" s="534">
        <v>4.74</v>
      </c>
      <c r="K72" s="534">
        <v>4.76</v>
      </c>
      <c r="L72" s="534">
        <v>4.9400000000000004</v>
      </c>
      <c r="M72" s="534">
        <v>5.19</v>
      </c>
    </row>
    <row r="73" spans="2:13" ht="3.75" customHeight="1" x14ac:dyDescent="0.25">
      <c r="B73" s="157"/>
      <c r="C73" s="158"/>
      <c r="D73" s="158"/>
      <c r="E73" s="159"/>
      <c r="F73" s="159"/>
      <c r="G73" s="159"/>
      <c r="H73" s="159"/>
      <c r="I73" s="159"/>
      <c r="J73" s="159"/>
      <c r="K73" s="159"/>
      <c r="L73" s="159"/>
      <c r="M73" s="159"/>
    </row>
    <row r="74" spans="2:13" x14ac:dyDescent="0.25">
      <c r="B74" s="101" t="s">
        <v>272</v>
      </c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</row>
  </sheetData>
  <mergeCells count="1">
    <mergeCell ref="A2:N2"/>
  </mergeCells>
  <hyperlinks>
    <hyperlink ref="O2" location="contenido!A1" display="volver al índice"/>
    <hyperlink ref="O34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</sheetPr>
  <dimension ref="A2:J37"/>
  <sheetViews>
    <sheetView showGridLines="0" view="pageBreakPreview" zoomScaleNormal="100" zoomScaleSheetLayoutView="100" workbookViewId="0">
      <selection activeCell="J2" sqref="J2"/>
    </sheetView>
  </sheetViews>
  <sheetFormatPr baseColWidth="10" defaultRowHeight="13.2" x14ac:dyDescent="0.25"/>
  <cols>
    <col min="1" max="1" width="2.88671875" style="81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93" t="s">
        <v>449</v>
      </c>
      <c r="J2" s="108" t="s">
        <v>212</v>
      </c>
    </row>
    <row r="3" spans="1:10" ht="15.6" x14ac:dyDescent="0.3">
      <c r="B3" s="93" t="s">
        <v>132</v>
      </c>
    </row>
    <row r="4" spans="1:10" ht="15.6" x14ac:dyDescent="0.3">
      <c r="B4" s="93" t="s">
        <v>273</v>
      </c>
    </row>
    <row r="5" spans="1:10" ht="15" customHeight="1" x14ac:dyDescent="0.25">
      <c r="H5" s="607"/>
    </row>
    <row r="6" spans="1:10" s="27" customFormat="1" ht="31.5" customHeight="1" x14ac:dyDescent="0.25">
      <c r="A6" s="22"/>
      <c r="B6" s="534" t="s">
        <v>246</v>
      </c>
      <c r="C6" s="534">
        <v>2007</v>
      </c>
      <c r="D6" s="534">
        <v>2008</v>
      </c>
      <c r="E6" s="534">
        <v>2009</v>
      </c>
      <c r="F6" s="534">
        <v>2010</v>
      </c>
      <c r="G6" s="534">
        <v>2011</v>
      </c>
      <c r="H6" s="534">
        <v>2012</v>
      </c>
    </row>
    <row r="7" spans="1:10" ht="13.5" customHeight="1" thickBot="1" x14ac:dyDescent="0.3">
      <c r="A7" s="177"/>
      <c r="B7" s="579"/>
      <c r="C7" s="579"/>
      <c r="D7" s="579"/>
      <c r="E7" s="579"/>
      <c r="F7" s="579"/>
      <c r="G7" s="579"/>
      <c r="H7" s="579"/>
    </row>
    <row r="8" spans="1:10" ht="20.100000000000001" customHeight="1" x14ac:dyDescent="0.25">
      <c r="A8" s="174"/>
      <c r="B8" s="171" t="s">
        <v>247</v>
      </c>
      <c r="C8" s="174"/>
      <c r="D8" s="174"/>
      <c r="E8" s="174"/>
      <c r="F8" s="174"/>
      <c r="G8" s="174"/>
      <c r="H8" s="174"/>
    </row>
    <row r="9" spans="1:10" ht="30" customHeight="1" x14ac:dyDescent="0.25">
      <c r="A9" s="176"/>
      <c r="B9" s="441" t="s">
        <v>250</v>
      </c>
      <c r="C9" s="508">
        <v>12.66</v>
      </c>
      <c r="D9" s="508">
        <v>13.36</v>
      </c>
      <c r="E9" s="508">
        <v>13.19</v>
      </c>
      <c r="F9" s="508">
        <v>13.24</v>
      </c>
      <c r="G9" s="508">
        <v>13.8</v>
      </c>
      <c r="H9" s="508">
        <v>15.426066666666665</v>
      </c>
    </row>
    <row r="10" spans="1:10" ht="30" customHeight="1" x14ac:dyDescent="0.25">
      <c r="A10" s="175"/>
      <c r="B10" s="172" t="s">
        <v>248</v>
      </c>
      <c r="C10" s="154"/>
      <c r="D10" s="154"/>
      <c r="E10" s="154"/>
      <c r="F10" s="154"/>
      <c r="G10" s="154"/>
      <c r="H10" s="154"/>
    </row>
    <row r="11" spans="1:10" ht="30" customHeight="1" x14ac:dyDescent="0.25">
      <c r="A11" s="176"/>
      <c r="B11" s="441" t="s">
        <v>251</v>
      </c>
      <c r="C11" s="508">
        <v>34.35</v>
      </c>
      <c r="D11" s="508">
        <v>37.520000000000003</v>
      </c>
      <c r="E11" s="508">
        <v>41.67</v>
      </c>
      <c r="F11" s="508">
        <v>46.81</v>
      </c>
      <c r="G11" s="508">
        <v>45</v>
      </c>
      <c r="H11" s="508">
        <v>46.01703333333333</v>
      </c>
    </row>
    <row r="12" spans="1:10" ht="30" customHeight="1" x14ac:dyDescent="0.25">
      <c r="A12" s="175"/>
      <c r="B12" s="173" t="s">
        <v>252</v>
      </c>
      <c r="C12" s="175">
        <v>123.75</v>
      </c>
      <c r="D12" s="175">
        <v>141.5</v>
      </c>
      <c r="E12" s="175">
        <v>152.43</v>
      </c>
      <c r="F12" s="175">
        <v>157.38999999999999</v>
      </c>
      <c r="G12" s="175">
        <v>157.01</v>
      </c>
      <c r="H12" s="175">
        <v>165.26129166666666</v>
      </c>
    </row>
    <row r="13" spans="1:10" ht="30" customHeight="1" x14ac:dyDescent="0.25">
      <c r="A13" s="175"/>
      <c r="B13" s="441" t="s">
        <v>297</v>
      </c>
      <c r="C13" s="508">
        <v>73.95</v>
      </c>
      <c r="D13" s="508">
        <v>83.32</v>
      </c>
      <c r="E13" s="508">
        <v>88.54</v>
      </c>
      <c r="F13" s="508">
        <v>91.98</v>
      </c>
      <c r="G13" s="508">
        <v>96.3</v>
      </c>
      <c r="H13" s="508">
        <v>99.75700833333336</v>
      </c>
    </row>
    <row r="14" spans="1:10" ht="30" customHeight="1" x14ac:dyDescent="0.25">
      <c r="A14" s="176"/>
      <c r="B14" s="110" t="s">
        <v>298</v>
      </c>
      <c r="C14" s="176">
        <v>70.33</v>
      </c>
      <c r="D14" s="176">
        <v>78.33</v>
      </c>
      <c r="E14" s="176">
        <v>81.459999999999994</v>
      </c>
      <c r="F14" s="176">
        <v>84.56</v>
      </c>
      <c r="G14" s="176">
        <v>87.43</v>
      </c>
      <c r="H14" s="176">
        <v>91.084800000000016</v>
      </c>
    </row>
    <row r="15" spans="1:10" ht="30" customHeight="1" x14ac:dyDescent="0.25">
      <c r="A15" s="175"/>
      <c r="B15" s="441" t="s">
        <v>278</v>
      </c>
      <c r="C15" s="508">
        <v>74.3</v>
      </c>
      <c r="D15" s="508">
        <v>72.400000000000006</v>
      </c>
      <c r="E15" s="508" t="s">
        <v>239</v>
      </c>
      <c r="F15" s="508" t="s">
        <v>239</v>
      </c>
      <c r="G15" s="508" t="s">
        <v>239</v>
      </c>
      <c r="H15" s="508" t="s">
        <v>239</v>
      </c>
    </row>
    <row r="16" spans="1:10" ht="30" customHeight="1" x14ac:dyDescent="0.25">
      <c r="A16" s="175"/>
      <c r="B16" s="173" t="s">
        <v>277</v>
      </c>
      <c r="C16" s="175">
        <v>35.700000000000003</v>
      </c>
      <c r="D16" s="175">
        <v>38.49</v>
      </c>
      <c r="E16" s="175">
        <v>38.909999999999997</v>
      </c>
      <c r="F16" s="175" t="s">
        <v>239</v>
      </c>
      <c r="G16" s="175" t="s">
        <v>239</v>
      </c>
      <c r="H16" s="175" t="s">
        <v>239</v>
      </c>
    </row>
    <row r="17" spans="1:8" ht="30" customHeight="1" x14ac:dyDescent="0.25">
      <c r="A17" s="175"/>
      <c r="B17" s="441" t="s">
        <v>253</v>
      </c>
      <c r="C17" s="508">
        <v>129.66999999999999</v>
      </c>
      <c r="D17" s="508">
        <v>136.97</v>
      </c>
      <c r="E17" s="508" t="s">
        <v>239</v>
      </c>
      <c r="F17" s="508" t="s">
        <v>239</v>
      </c>
      <c r="G17" s="508" t="s">
        <v>239</v>
      </c>
      <c r="H17" s="508" t="s">
        <v>239</v>
      </c>
    </row>
    <row r="18" spans="1:8" ht="30" customHeight="1" x14ac:dyDescent="0.25">
      <c r="A18" s="176"/>
      <c r="B18" s="110" t="s">
        <v>254</v>
      </c>
      <c r="C18" s="176">
        <v>67.95</v>
      </c>
      <c r="D18" s="176">
        <v>72.400000000000006</v>
      </c>
      <c r="E18" s="176">
        <v>71.25</v>
      </c>
      <c r="F18" s="176" t="s">
        <v>239</v>
      </c>
      <c r="G18" s="176" t="s">
        <v>239</v>
      </c>
      <c r="H18" s="176" t="s">
        <v>239</v>
      </c>
    </row>
    <row r="19" spans="1:8" ht="30" customHeight="1" x14ac:dyDescent="0.25">
      <c r="A19" s="175"/>
      <c r="B19" s="509" t="s">
        <v>249</v>
      </c>
      <c r="C19" s="508"/>
      <c r="D19" s="508"/>
      <c r="E19" s="508"/>
      <c r="F19" s="508"/>
      <c r="G19" s="508"/>
      <c r="H19" s="508"/>
    </row>
    <row r="20" spans="1:8" ht="30" customHeight="1" x14ac:dyDescent="0.25">
      <c r="A20" s="175"/>
      <c r="B20" s="173" t="s">
        <v>255</v>
      </c>
      <c r="C20" s="175">
        <v>9.08</v>
      </c>
      <c r="D20" s="175">
        <v>10.44</v>
      </c>
      <c r="E20" s="175">
        <v>10.63</v>
      </c>
      <c r="F20" s="175" t="s">
        <v>239</v>
      </c>
      <c r="G20" s="175" t="s">
        <v>239</v>
      </c>
      <c r="H20" s="175" t="s">
        <v>239</v>
      </c>
    </row>
    <row r="21" spans="1:8" ht="30" customHeight="1" x14ac:dyDescent="0.25">
      <c r="A21" s="175"/>
      <c r="B21" s="441" t="s">
        <v>279</v>
      </c>
      <c r="C21" s="508" t="s">
        <v>239</v>
      </c>
      <c r="D21" s="508" t="s">
        <v>239</v>
      </c>
      <c r="E21" s="508">
        <v>9.9700000000000006</v>
      </c>
      <c r="F21" s="508">
        <v>10.100200000000001</v>
      </c>
      <c r="G21" s="508">
        <v>10.72</v>
      </c>
      <c r="H21" s="508">
        <v>11.842958333333334</v>
      </c>
    </row>
    <row r="22" spans="1:8" ht="30" customHeight="1" x14ac:dyDescent="0.25">
      <c r="A22" s="175"/>
      <c r="B22" s="110" t="s">
        <v>280</v>
      </c>
      <c r="C22" s="175" t="s">
        <v>239</v>
      </c>
      <c r="D22" s="175" t="s">
        <v>239</v>
      </c>
      <c r="E22" s="175">
        <v>11.05</v>
      </c>
      <c r="F22" s="175">
        <v>11.281675</v>
      </c>
      <c r="G22" s="175">
        <v>12.27</v>
      </c>
      <c r="H22" s="175">
        <v>13.222733333333332</v>
      </c>
    </row>
    <row r="23" spans="1:8" ht="30" customHeight="1" x14ac:dyDescent="0.25">
      <c r="A23" s="175"/>
      <c r="B23" s="509" t="s">
        <v>51</v>
      </c>
      <c r="C23" s="508"/>
      <c r="D23" s="508"/>
      <c r="E23" s="508"/>
      <c r="F23" s="508"/>
      <c r="G23" s="508"/>
      <c r="H23" s="508"/>
    </row>
    <row r="24" spans="1:8" ht="30" customHeight="1" x14ac:dyDescent="0.25">
      <c r="A24" s="175"/>
      <c r="B24" s="173" t="s">
        <v>282</v>
      </c>
      <c r="C24" s="175">
        <v>9.6</v>
      </c>
      <c r="D24" s="175">
        <v>10.5</v>
      </c>
      <c r="E24" s="175">
        <v>11.3</v>
      </c>
      <c r="F24" s="175">
        <v>11.71</v>
      </c>
      <c r="G24" s="175" t="s">
        <v>239</v>
      </c>
      <c r="H24" s="175" t="s">
        <v>239</v>
      </c>
    </row>
    <row r="25" spans="1:8" ht="30" customHeight="1" x14ac:dyDescent="0.25">
      <c r="A25" s="176"/>
      <c r="B25" s="441" t="s">
        <v>275</v>
      </c>
      <c r="C25" s="508">
        <v>9.01</v>
      </c>
      <c r="D25" s="508">
        <v>9.93</v>
      </c>
      <c r="E25" s="508" t="s">
        <v>239</v>
      </c>
      <c r="F25" s="508" t="s">
        <v>239</v>
      </c>
      <c r="G25" s="508" t="s">
        <v>239</v>
      </c>
      <c r="H25" s="508" t="s">
        <v>239</v>
      </c>
    </row>
    <row r="26" spans="1:8" ht="30" customHeight="1" x14ac:dyDescent="0.25">
      <c r="A26" s="176"/>
      <c r="B26" s="110" t="s">
        <v>276</v>
      </c>
      <c r="C26" s="176">
        <v>9.6199999999999992</v>
      </c>
      <c r="D26" s="176">
        <v>10.52</v>
      </c>
      <c r="E26" s="176">
        <v>11.32</v>
      </c>
      <c r="F26" s="176">
        <v>11.7</v>
      </c>
      <c r="G26" s="176">
        <v>12.08</v>
      </c>
      <c r="H26" s="176">
        <v>12.548250000000001</v>
      </c>
    </row>
    <row r="27" spans="1:8" ht="30" customHeight="1" x14ac:dyDescent="0.25">
      <c r="A27" s="175"/>
      <c r="B27" s="509" t="s">
        <v>263</v>
      </c>
      <c r="C27" s="508"/>
      <c r="D27" s="508"/>
      <c r="E27" s="508"/>
      <c r="F27" s="508"/>
      <c r="G27" s="508"/>
      <c r="H27" s="508"/>
    </row>
    <row r="28" spans="1:8" ht="30" customHeight="1" x14ac:dyDescent="0.25">
      <c r="A28" s="175"/>
      <c r="B28" s="110" t="s">
        <v>284</v>
      </c>
      <c r="C28" s="175">
        <v>10.42</v>
      </c>
      <c r="D28" s="175">
        <v>11.38</v>
      </c>
      <c r="E28" s="175">
        <v>12.09</v>
      </c>
      <c r="F28" s="175">
        <v>12.45</v>
      </c>
      <c r="G28" s="175">
        <v>12.89</v>
      </c>
      <c r="H28" s="175">
        <v>13.334033333333332</v>
      </c>
    </row>
    <row r="29" spans="1:8" ht="30" customHeight="1" x14ac:dyDescent="0.25">
      <c r="A29" s="175"/>
      <c r="B29" s="441" t="s">
        <v>307</v>
      </c>
      <c r="C29" s="508">
        <v>10.34</v>
      </c>
      <c r="D29" s="508">
        <v>11.09</v>
      </c>
      <c r="E29" s="508">
        <v>12.14</v>
      </c>
      <c r="F29" s="508" t="s">
        <v>239</v>
      </c>
      <c r="G29" s="508" t="s">
        <v>239</v>
      </c>
      <c r="H29" s="508" t="s">
        <v>239</v>
      </c>
    </row>
    <row r="30" spans="1:8" ht="30" customHeight="1" x14ac:dyDescent="0.25">
      <c r="A30" s="176"/>
      <c r="B30" s="110" t="s">
        <v>274</v>
      </c>
      <c r="C30" s="176">
        <v>8.57</v>
      </c>
      <c r="D30" s="176">
        <v>9.19</v>
      </c>
      <c r="E30" s="176">
        <v>9.94</v>
      </c>
      <c r="F30" s="176">
        <v>10.43</v>
      </c>
      <c r="G30" s="176">
        <v>10.71</v>
      </c>
      <c r="H30" s="176">
        <v>11.000445454545455</v>
      </c>
    </row>
    <row r="31" spans="1:8" ht="30" customHeight="1" x14ac:dyDescent="0.25">
      <c r="A31" s="176"/>
      <c r="B31" s="441" t="s">
        <v>290</v>
      </c>
      <c r="C31" s="508">
        <v>10.17</v>
      </c>
      <c r="D31" s="508">
        <v>11.02</v>
      </c>
      <c r="E31" s="508">
        <v>11.82</v>
      </c>
      <c r="F31" s="508">
        <v>11.5</v>
      </c>
      <c r="G31" s="508">
        <v>11.61</v>
      </c>
      <c r="H31" s="508">
        <v>12.541466666666667</v>
      </c>
    </row>
    <row r="32" spans="1:8" ht="30" customHeight="1" thickBot="1" x14ac:dyDescent="0.3">
      <c r="A32" s="175"/>
      <c r="B32" s="580" t="s">
        <v>292</v>
      </c>
      <c r="C32" s="581">
        <v>10.23</v>
      </c>
      <c r="D32" s="581">
        <v>11.14</v>
      </c>
      <c r="E32" s="581">
        <v>11.68</v>
      </c>
      <c r="F32" s="581">
        <v>12.17</v>
      </c>
      <c r="G32" s="581">
        <v>12.75</v>
      </c>
      <c r="H32" s="581">
        <v>13.149241666666668</v>
      </c>
    </row>
    <row r="33" spans="2:2" ht="15" customHeight="1" x14ac:dyDescent="0.25">
      <c r="B33" s="98" t="s">
        <v>240</v>
      </c>
    </row>
    <row r="34" spans="2:2" ht="15" customHeight="1" x14ac:dyDescent="0.25">
      <c r="B34" s="98" t="s">
        <v>316</v>
      </c>
    </row>
    <row r="35" spans="2:2" ht="15" customHeight="1" x14ac:dyDescent="0.25">
      <c r="B35" s="83" t="s">
        <v>306</v>
      </c>
    </row>
    <row r="36" spans="2:2" ht="15" customHeight="1" x14ac:dyDescent="0.25">
      <c r="B36" s="83" t="s">
        <v>315</v>
      </c>
    </row>
    <row r="37" spans="2:2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61</vt:i4>
      </vt:variant>
    </vt:vector>
  </HeadingPairs>
  <TitlesOfParts>
    <vt:vector size="120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12,13</vt:lpstr>
      <vt:lpstr>14,15</vt:lpstr>
      <vt:lpstr>16,17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Fuentes</vt:lpstr>
      <vt:lpstr>Contraportada</vt:lpstr>
      <vt:lpstr>'1'!Área_de_impresión</vt:lpstr>
      <vt:lpstr>'10'!Área_de_impresión</vt:lpstr>
      <vt:lpstr>'11,12'!Área_de_impresión</vt:lpstr>
      <vt:lpstr>'12,13'!Área_de_impresión</vt:lpstr>
      <vt:lpstr>'14,15'!Área_de_impresión</vt:lpstr>
      <vt:lpstr>'16,17'!Área_de_impresión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'60'!Área_de_impresión</vt:lpstr>
      <vt:lpstr>'61'!Área_de_impresión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'58'!OLE_LINK32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2013-10-22T17:20:26Z</cp:lastPrinted>
  <dcterms:created xsi:type="dcterms:W3CDTF">2010-09-30T18:13:21Z</dcterms:created>
  <dcterms:modified xsi:type="dcterms:W3CDTF">2018-09-10T21:39:36Z</dcterms:modified>
</cp:coreProperties>
</file>